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aresv01\共有\部門別\事務所\★★★　個人フォルダ　★★★\事務長\"/>
    </mc:Choice>
  </mc:AlternateContent>
  <xr:revisionPtr revIDLastSave="0" documentId="8_{DF327C8C-502D-4A5E-BBC9-B8B1E56F5502}" xr6:coauthVersionLast="47" xr6:coauthVersionMax="47" xr10:uidLastSave="{00000000-0000-0000-0000-000000000000}"/>
  <bookViews>
    <workbookView xWindow="-120" yWindow="-120" windowWidth="29040" windowHeight="15840" xr2:uid="{00000000-000D-0000-FFFF-FFFF00000000}"/>
  </bookViews>
  <sheets>
    <sheet name="特養利用料" sheetId="5" r:id="rId1"/>
    <sheet name="短期利用料" sheetId="6" r:id="rId2"/>
    <sheet name="基本料（特養）" sheetId="2" r:id="rId3"/>
    <sheet name="基本料（ｼｮｰﾄ）" sheetId="4" r:id="rId4"/>
    <sheet name="Sheet3" sheetId="3" r:id="rId5"/>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20" i="6" l="1"/>
  <c r="Q20" i="6"/>
  <c r="R19" i="6"/>
  <c r="Q19" i="6"/>
  <c r="U19" i="6" s="1"/>
  <c r="R18" i="6"/>
  <c r="Q18" i="6"/>
  <c r="R17" i="6"/>
  <c r="Q17" i="6"/>
  <c r="R16" i="6"/>
  <c r="Q16" i="6"/>
  <c r="U16" i="6" s="1"/>
  <c r="R15" i="6"/>
  <c r="Q15" i="6"/>
  <c r="U15" i="6" s="1"/>
  <c r="R14" i="6"/>
  <c r="Q14" i="6"/>
  <c r="M7" i="5"/>
  <c r="K7" i="5"/>
  <c r="R27" i="6"/>
  <c r="Q27" i="6"/>
  <c r="R26" i="6"/>
  <c r="Q26" i="6"/>
  <c r="R25" i="6"/>
  <c r="Q25" i="6"/>
  <c r="R24" i="6"/>
  <c r="Q24" i="6"/>
  <c r="R23" i="6"/>
  <c r="Q23" i="6"/>
  <c r="R22" i="6"/>
  <c r="Q22" i="6"/>
  <c r="R21" i="6"/>
  <c r="Q21" i="6"/>
  <c r="R13" i="6"/>
  <c r="Q13" i="6"/>
  <c r="R12" i="6"/>
  <c r="Q12" i="6"/>
  <c r="R11" i="6"/>
  <c r="Q11" i="6"/>
  <c r="R10" i="6"/>
  <c r="Q10" i="6"/>
  <c r="R9" i="6"/>
  <c r="Q9" i="6"/>
  <c r="R8" i="6"/>
  <c r="Q8" i="6"/>
  <c r="R7" i="6"/>
  <c r="Q7" i="6"/>
  <c r="G20" i="6"/>
  <c r="F20" i="6"/>
  <c r="G19" i="6"/>
  <c r="F19" i="6"/>
  <c r="G18" i="6"/>
  <c r="F18" i="6"/>
  <c r="G17" i="6"/>
  <c r="F17" i="6"/>
  <c r="G16" i="6"/>
  <c r="F16" i="6"/>
  <c r="G15" i="6"/>
  <c r="F15" i="6"/>
  <c r="G14" i="6"/>
  <c r="F14" i="6"/>
  <c r="G13" i="6"/>
  <c r="F13" i="6"/>
  <c r="G12" i="6"/>
  <c r="F12" i="6"/>
  <c r="G11" i="6"/>
  <c r="F11" i="6"/>
  <c r="G10" i="6"/>
  <c r="F10" i="6"/>
  <c r="G9" i="6"/>
  <c r="F9" i="6"/>
  <c r="G8" i="6"/>
  <c r="F8" i="6"/>
  <c r="G7" i="6"/>
  <c r="F7" i="6"/>
  <c r="N26" i="5"/>
  <c r="M26" i="5"/>
  <c r="K26" i="5"/>
  <c r="N25" i="5"/>
  <c r="M25" i="5"/>
  <c r="K25" i="5"/>
  <c r="N24" i="5"/>
  <c r="M24" i="5"/>
  <c r="K24" i="5"/>
  <c r="N23" i="5"/>
  <c r="M23" i="5"/>
  <c r="K23" i="5"/>
  <c r="N22" i="5"/>
  <c r="M22" i="5"/>
  <c r="K22" i="5"/>
  <c r="U24" i="6" l="1"/>
  <c r="U14" i="6"/>
  <c r="U17" i="6"/>
  <c r="J20" i="6"/>
  <c r="U21" i="6"/>
  <c r="J7" i="6"/>
  <c r="J11" i="6"/>
  <c r="J13" i="6"/>
  <c r="J15" i="6"/>
  <c r="U18" i="6"/>
  <c r="U20" i="6"/>
  <c r="J19" i="6"/>
  <c r="J12" i="6"/>
  <c r="J10" i="6"/>
  <c r="J18" i="6"/>
  <c r="U12" i="6"/>
  <c r="U7" i="6"/>
  <c r="U9" i="6"/>
  <c r="U13" i="6"/>
  <c r="U22" i="6"/>
  <c r="U27" i="6"/>
  <c r="J9" i="6"/>
  <c r="J14" i="6"/>
  <c r="J16" i="6"/>
  <c r="U11" i="6"/>
  <c r="U23" i="6"/>
  <c r="U25" i="6"/>
  <c r="J8" i="6"/>
  <c r="J17" i="6"/>
  <c r="U8" i="6"/>
  <c r="U10" i="6"/>
  <c r="U26" i="6"/>
  <c r="O23" i="5"/>
  <c r="O22" i="5"/>
  <c r="O26" i="5"/>
  <c r="O25" i="5"/>
  <c r="O24" i="5"/>
  <c r="M31" i="5"/>
  <c r="M8" i="5"/>
  <c r="M9" i="5"/>
  <c r="M10" i="5"/>
  <c r="M11" i="5"/>
  <c r="M12" i="5"/>
  <c r="M13" i="5"/>
  <c r="M14" i="5"/>
  <c r="M15" i="5"/>
  <c r="M16" i="5"/>
  <c r="M17" i="5"/>
  <c r="M18" i="5"/>
  <c r="M19" i="5"/>
  <c r="M20" i="5"/>
  <c r="M21" i="5"/>
  <c r="M27" i="5"/>
  <c r="M28" i="5"/>
  <c r="M29" i="5"/>
  <c r="M30" i="5"/>
  <c r="N8" i="5" l="1"/>
  <c r="N9" i="5"/>
  <c r="N10" i="5"/>
  <c r="N11" i="5"/>
  <c r="N12" i="5"/>
  <c r="N13" i="5"/>
  <c r="N14" i="5"/>
  <c r="N15" i="5"/>
  <c r="N16" i="5"/>
  <c r="N17" i="5"/>
  <c r="N18" i="5"/>
  <c r="N19" i="5"/>
  <c r="N20" i="5"/>
  <c r="N21" i="5"/>
  <c r="N27" i="5"/>
  <c r="N28" i="5"/>
  <c r="N29" i="5"/>
  <c r="N30" i="5"/>
  <c r="N31" i="5"/>
  <c r="N7" i="5"/>
  <c r="K31" i="5" l="1"/>
  <c r="K30" i="5"/>
  <c r="K29" i="5"/>
  <c r="O29" i="5" s="1"/>
  <c r="K28" i="5"/>
  <c r="O28" i="5" s="1"/>
  <c r="K27" i="5"/>
  <c r="O27" i="5" s="1"/>
  <c r="K21" i="5"/>
  <c r="K20" i="5"/>
  <c r="O20" i="5" s="1"/>
  <c r="K19" i="5"/>
  <c r="O19" i="5" s="1"/>
  <c r="K18" i="5"/>
  <c r="K17" i="5"/>
  <c r="K16" i="5"/>
  <c r="O16" i="5" s="1"/>
  <c r="K15" i="5"/>
  <c r="O15" i="5" s="1"/>
  <c r="K14" i="5"/>
  <c r="K13" i="5"/>
  <c r="K12" i="5"/>
  <c r="O12" i="5" s="1"/>
  <c r="K11" i="5"/>
  <c r="O11" i="5" s="1"/>
  <c r="K10" i="5"/>
  <c r="O10" i="5" s="1"/>
  <c r="K9" i="5"/>
  <c r="K8" i="5"/>
  <c r="O8" i="5" s="1"/>
  <c r="O7" i="5"/>
  <c r="O31" i="5" l="1"/>
  <c r="O13" i="5"/>
  <c r="O17" i="5"/>
  <c r="O21" i="5"/>
  <c r="O30" i="5"/>
  <c r="O9" i="5"/>
  <c r="O18" i="5"/>
  <c r="O14" i="5"/>
</calcChain>
</file>

<file path=xl/sharedStrings.xml><?xml version="1.0" encoding="utf-8"?>
<sst xmlns="http://schemas.openxmlformats.org/spreadsheetml/2006/main" count="276" uniqueCount="186">
  <si>
    <t>居住費</t>
    <rPh sb="0" eb="2">
      <t>キョジュウ</t>
    </rPh>
    <rPh sb="2" eb="3">
      <t>ヒ</t>
    </rPh>
    <phoneticPr fontId="1"/>
  </si>
  <si>
    <t>食費</t>
    <rPh sb="0" eb="2">
      <t>ショクヒ</t>
    </rPh>
    <phoneticPr fontId="1"/>
  </si>
  <si>
    <t>基本  単価</t>
    <rPh sb="0" eb="2">
      <t>キホン</t>
    </rPh>
    <rPh sb="4" eb="6">
      <t>タンカ</t>
    </rPh>
    <phoneticPr fontId="1"/>
  </si>
  <si>
    <t>要介  護度</t>
    <rPh sb="0" eb="2">
      <t>ヨウスケ</t>
    </rPh>
    <rPh sb="4" eb="5">
      <t>マモル</t>
    </rPh>
    <rPh sb="5" eb="6">
      <t>ド</t>
    </rPh>
    <phoneticPr fontId="1"/>
  </si>
  <si>
    <t>負担  段階</t>
    <rPh sb="0" eb="2">
      <t>フタン</t>
    </rPh>
    <rPh sb="4" eb="6">
      <t>ダンカイ</t>
    </rPh>
    <phoneticPr fontId="1"/>
  </si>
  <si>
    <t>①</t>
    <phoneticPr fontId="1"/>
  </si>
  <si>
    <t>②</t>
    <phoneticPr fontId="1"/>
  </si>
  <si>
    <t>第１段階</t>
    <rPh sb="0" eb="1">
      <t>ダイ</t>
    </rPh>
    <rPh sb="2" eb="4">
      <t>ダンカイ</t>
    </rPh>
    <phoneticPr fontId="1"/>
  </si>
  <si>
    <t>第２段階</t>
    <rPh sb="0" eb="1">
      <t>ダイ</t>
    </rPh>
    <rPh sb="2" eb="4">
      <t>ダンカイ</t>
    </rPh>
    <phoneticPr fontId="1"/>
  </si>
  <si>
    <t>第３段階</t>
    <rPh sb="0" eb="1">
      <t>ダイ</t>
    </rPh>
    <rPh sb="2" eb="4">
      <t>ダンカイ</t>
    </rPh>
    <phoneticPr fontId="1"/>
  </si>
  <si>
    <t>第４段階</t>
    <rPh sb="0" eb="1">
      <t>ダイ</t>
    </rPh>
    <rPh sb="2" eb="4">
      <t>ダンカイ</t>
    </rPh>
    <phoneticPr fontId="1"/>
  </si>
  <si>
    <t>要介護度</t>
    <rPh sb="0" eb="3">
      <t>ヨウカイゴ</t>
    </rPh>
    <rPh sb="3" eb="4">
      <t>ド</t>
    </rPh>
    <phoneticPr fontId="1"/>
  </si>
  <si>
    <t>要介護度　１</t>
    <rPh sb="0" eb="1">
      <t>ヨウ</t>
    </rPh>
    <rPh sb="1" eb="3">
      <t>カイゴ</t>
    </rPh>
    <rPh sb="3" eb="4">
      <t>ド</t>
    </rPh>
    <phoneticPr fontId="1"/>
  </si>
  <si>
    <t>要介護度　２</t>
    <rPh sb="0" eb="1">
      <t>ヨウ</t>
    </rPh>
    <rPh sb="1" eb="3">
      <t>カイゴ</t>
    </rPh>
    <rPh sb="3" eb="4">
      <t>ド</t>
    </rPh>
    <phoneticPr fontId="1"/>
  </si>
  <si>
    <t>要介護度　３</t>
    <rPh sb="0" eb="1">
      <t>ヨウ</t>
    </rPh>
    <rPh sb="1" eb="3">
      <t>カイゴ</t>
    </rPh>
    <rPh sb="3" eb="4">
      <t>ド</t>
    </rPh>
    <phoneticPr fontId="1"/>
  </si>
  <si>
    <t>要介護度　４</t>
    <rPh sb="0" eb="1">
      <t>ヨウ</t>
    </rPh>
    <rPh sb="1" eb="3">
      <t>カイゴ</t>
    </rPh>
    <rPh sb="3" eb="4">
      <t>ド</t>
    </rPh>
    <phoneticPr fontId="1"/>
  </si>
  <si>
    <t>要介護度　５</t>
    <rPh sb="0" eb="1">
      <t>ヨウ</t>
    </rPh>
    <rPh sb="1" eb="3">
      <t>カイゴ</t>
    </rPh>
    <rPh sb="3" eb="4">
      <t>ド</t>
    </rPh>
    <phoneticPr fontId="1"/>
  </si>
  <si>
    <t>自己負担等</t>
    <rPh sb="0" eb="2">
      <t>ジコ</t>
    </rPh>
    <rPh sb="2" eb="4">
      <t>フタン</t>
    </rPh>
    <rPh sb="4" eb="5">
      <t>トウ</t>
    </rPh>
    <phoneticPr fontId="1"/>
  </si>
  <si>
    <r>
      <t>サービス利用料　　　　</t>
    </r>
    <r>
      <rPr>
        <sz val="9"/>
        <color theme="1"/>
        <rFont val="ＭＳ Ｐゴシック"/>
        <family val="3"/>
        <charset val="128"/>
        <scheme val="minor"/>
      </rPr>
      <t>（介護保険対象分）</t>
    </r>
    <rPh sb="4" eb="6">
      <t>リヨウ</t>
    </rPh>
    <rPh sb="6" eb="7">
      <t>リョウ</t>
    </rPh>
    <rPh sb="12" eb="14">
      <t>カイゴ</t>
    </rPh>
    <rPh sb="14" eb="16">
      <t>ホケン</t>
    </rPh>
    <rPh sb="16" eb="18">
      <t>タイショウ</t>
    </rPh>
    <rPh sb="18" eb="19">
      <t>ブン</t>
    </rPh>
    <phoneticPr fontId="1"/>
  </si>
  <si>
    <t>基本単価　　①</t>
    <rPh sb="0" eb="2">
      <t>キホン</t>
    </rPh>
    <rPh sb="2" eb="4">
      <t>タンカ</t>
    </rPh>
    <phoneticPr fontId="1"/>
  </si>
  <si>
    <t>６５９円</t>
    <rPh sb="3" eb="4">
      <t>エン</t>
    </rPh>
    <phoneticPr fontId="1"/>
  </si>
  <si>
    <t>７２９円</t>
    <rPh sb="3" eb="4">
      <t>エン</t>
    </rPh>
    <phoneticPr fontId="1"/>
  </si>
  <si>
    <t>８０２円</t>
    <rPh sb="3" eb="4">
      <t>エン</t>
    </rPh>
    <phoneticPr fontId="1"/>
  </si>
  <si>
    <t>８７２円</t>
    <rPh sb="3" eb="4">
      <t>エン</t>
    </rPh>
    <phoneticPr fontId="1"/>
  </si>
  <si>
    <t>９４１円</t>
    <rPh sb="3" eb="4">
      <t>エン</t>
    </rPh>
    <phoneticPr fontId="1"/>
  </si>
  <si>
    <t>生活費（実費）</t>
    <rPh sb="0" eb="3">
      <t>セイカツヒ</t>
    </rPh>
    <rPh sb="4" eb="6">
      <t>ジッピ</t>
    </rPh>
    <phoneticPr fontId="1"/>
  </si>
  <si>
    <t>居住費②</t>
    <rPh sb="0" eb="2">
      <t>キョジュウ</t>
    </rPh>
    <rPh sb="2" eb="3">
      <t>ヒ</t>
    </rPh>
    <phoneticPr fontId="1"/>
  </si>
  <si>
    <t>８２０円</t>
    <rPh sb="3" eb="4">
      <t>エン</t>
    </rPh>
    <phoneticPr fontId="1"/>
  </si>
  <si>
    <t>１，３１０円</t>
    <rPh sb="5" eb="6">
      <t>エン</t>
    </rPh>
    <phoneticPr fontId="1"/>
  </si>
  <si>
    <t>１，９７０円</t>
    <rPh sb="5" eb="6">
      <t>エン</t>
    </rPh>
    <phoneticPr fontId="1"/>
  </si>
  <si>
    <t>食費③</t>
    <rPh sb="0" eb="2">
      <t>ショクヒ</t>
    </rPh>
    <phoneticPr fontId="1"/>
  </si>
  <si>
    <t>３００円</t>
    <rPh sb="3" eb="4">
      <t>エン</t>
    </rPh>
    <phoneticPr fontId="1"/>
  </si>
  <si>
    <t>３９０円</t>
    <rPh sb="3" eb="4">
      <t>エン</t>
    </rPh>
    <phoneticPr fontId="1"/>
  </si>
  <si>
    <t>６５０円</t>
    <rPh sb="3" eb="4">
      <t>エン</t>
    </rPh>
    <phoneticPr fontId="1"/>
  </si>
  <si>
    <t>１，３８０円</t>
    <rPh sb="5" eb="6">
      <t>エン</t>
    </rPh>
    <phoneticPr fontId="1"/>
  </si>
  <si>
    <t>基本ご利用料金自己負担合計額/１日（①+②+③）</t>
    <rPh sb="0" eb="2">
      <t>キホン</t>
    </rPh>
    <rPh sb="3" eb="5">
      <t>リヨウ</t>
    </rPh>
    <rPh sb="5" eb="6">
      <t>リョウ</t>
    </rPh>
    <rPh sb="6" eb="7">
      <t>キン</t>
    </rPh>
    <rPh sb="7" eb="9">
      <t>ジコ</t>
    </rPh>
    <rPh sb="9" eb="11">
      <t>フタン</t>
    </rPh>
    <rPh sb="11" eb="13">
      <t>ゴウケイ</t>
    </rPh>
    <rPh sb="13" eb="14">
      <t>ガク</t>
    </rPh>
    <rPh sb="16" eb="17">
      <t>ニチ</t>
    </rPh>
    <phoneticPr fontId="1"/>
  </si>
  <si>
    <t>１，７７９円</t>
    <rPh sb="5" eb="6">
      <t>エン</t>
    </rPh>
    <phoneticPr fontId="1"/>
  </si>
  <si>
    <t>１，８４９円</t>
    <rPh sb="5" eb="6">
      <t>エン</t>
    </rPh>
    <phoneticPr fontId="1"/>
  </si>
  <si>
    <t>１，９２２円</t>
    <rPh sb="5" eb="6">
      <t>エン</t>
    </rPh>
    <phoneticPr fontId="1"/>
  </si>
  <si>
    <t>１，９９２円</t>
    <rPh sb="5" eb="6">
      <t>エン</t>
    </rPh>
    <phoneticPr fontId="1"/>
  </si>
  <si>
    <t>２，０６１円</t>
    <rPh sb="5" eb="6">
      <t>エン</t>
    </rPh>
    <phoneticPr fontId="1"/>
  </si>
  <si>
    <t>（５３，３７０円）</t>
    <rPh sb="7" eb="8">
      <t>エン</t>
    </rPh>
    <phoneticPr fontId="1"/>
  </si>
  <si>
    <t>（５５，４７０円）</t>
    <rPh sb="7" eb="8">
      <t>エン</t>
    </rPh>
    <phoneticPr fontId="1"/>
  </si>
  <si>
    <t>（５７，６６０円）</t>
    <rPh sb="7" eb="8">
      <t>エン</t>
    </rPh>
    <phoneticPr fontId="1"/>
  </si>
  <si>
    <t>（５９，７６０円）</t>
    <rPh sb="7" eb="8">
      <t>エン</t>
    </rPh>
    <phoneticPr fontId="1"/>
  </si>
  <si>
    <t>（６１，８３０円）</t>
    <rPh sb="7" eb="8">
      <t>エン</t>
    </rPh>
    <phoneticPr fontId="1"/>
  </si>
  <si>
    <t>１，８６９円</t>
    <rPh sb="5" eb="6">
      <t>エン</t>
    </rPh>
    <phoneticPr fontId="1"/>
  </si>
  <si>
    <t>１，９３９円</t>
    <rPh sb="5" eb="6">
      <t>エン</t>
    </rPh>
    <phoneticPr fontId="1"/>
  </si>
  <si>
    <t>２，０１２円</t>
    <rPh sb="5" eb="6">
      <t>エン</t>
    </rPh>
    <phoneticPr fontId="1"/>
  </si>
  <si>
    <t>２，０８２円</t>
    <rPh sb="5" eb="6">
      <t>エン</t>
    </rPh>
    <phoneticPr fontId="1"/>
  </si>
  <si>
    <t>２，１５１円</t>
    <rPh sb="5" eb="6">
      <t>エン</t>
    </rPh>
    <phoneticPr fontId="1"/>
  </si>
  <si>
    <t>（５６，０７０円）</t>
    <rPh sb="7" eb="8">
      <t>エン</t>
    </rPh>
    <phoneticPr fontId="1"/>
  </si>
  <si>
    <t>（５８，１７０円）</t>
    <rPh sb="7" eb="8">
      <t>エン</t>
    </rPh>
    <phoneticPr fontId="1"/>
  </si>
  <si>
    <t>（６０，３６０円）</t>
    <rPh sb="7" eb="8">
      <t>エン</t>
    </rPh>
    <phoneticPr fontId="1"/>
  </si>
  <si>
    <t>（６２，４６０円）</t>
    <rPh sb="7" eb="8">
      <t>エン</t>
    </rPh>
    <phoneticPr fontId="1"/>
  </si>
  <si>
    <t>（６４，５３０円）</t>
    <rPh sb="7" eb="8">
      <t>エン</t>
    </rPh>
    <phoneticPr fontId="1"/>
  </si>
  <si>
    <t>２，６１９円</t>
    <rPh sb="5" eb="6">
      <t>エン</t>
    </rPh>
    <phoneticPr fontId="1"/>
  </si>
  <si>
    <t>２，６８９円</t>
    <rPh sb="5" eb="6">
      <t>エン</t>
    </rPh>
    <phoneticPr fontId="1"/>
  </si>
  <si>
    <t>２，７６２円</t>
    <rPh sb="5" eb="6">
      <t>エン</t>
    </rPh>
    <phoneticPr fontId="1"/>
  </si>
  <si>
    <t>２，８３２円</t>
    <rPh sb="5" eb="6">
      <t>エン</t>
    </rPh>
    <phoneticPr fontId="1"/>
  </si>
  <si>
    <t>２，９０１円</t>
    <rPh sb="5" eb="6">
      <t>エン</t>
    </rPh>
    <phoneticPr fontId="1"/>
  </si>
  <si>
    <t>（７８，５７０円）</t>
    <rPh sb="7" eb="8">
      <t>エン</t>
    </rPh>
    <phoneticPr fontId="1"/>
  </si>
  <si>
    <t>（８０，６７０円）</t>
    <rPh sb="7" eb="8">
      <t>エン</t>
    </rPh>
    <phoneticPr fontId="1"/>
  </si>
  <si>
    <t>（８２，８６０円）</t>
    <rPh sb="7" eb="8">
      <t>エン</t>
    </rPh>
    <phoneticPr fontId="1"/>
  </si>
  <si>
    <t>（８４，９６０円）</t>
    <rPh sb="7" eb="8">
      <t>エン</t>
    </rPh>
    <phoneticPr fontId="1"/>
  </si>
  <si>
    <t>（８７，０３０円）</t>
    <rPh sb="7" eb="8">
      <t>エン</t>
    </rPh>
    <phoneticPr fontId="1"/>
  </si>
  <si>
    <t>４，００９円</t>
    <rPh sb="5" eb="6">
      <t>エン</t>
    </rPh>
    <phoneticPr fontId="1"/>
  </si>
  <si>
    <t>４，０７９円</t>
    <rPh sb="5" eb="6">
      <t>エン</t>
    </rPh>
    <phoneticPr fontId="1"/>
  </si>
  <si>
    <t>４，１５２円</t>
    <rPh sb="5" eb="6">
      <t>エン</t>
    </rPh>
    <phoneticPr fontId="1"/>
  </si>
  <si>
    <t>４，２２２円</t>
    <rPh sb="5" eb="6">
      <t>エン</t>
    </rPh>
    <phoneticPr fontId="1"/>
  </si>
  <si>
    <t>４，２９１円</t>
    <rPh sb="5" eb="6">
      <t>エン</t>
    </rPh>
    <phoneticPr fontId="1"/>
  </si>
  <si>
    <t>（１２０，２７０円）</t>
    <rPh sb="8" eb="9">
      <t>エン</t>
    </rPh>
    <phoneticPr fontId="1"/>
  </si>
  <si>
    <t>（１２２，３７０円）</t>
    <rPh sb="8" eb="9">
      <t>エン</t>
    </rPh>
    <phoneticPr fontId="1"/>
  </si>
  <si>
    <t>（１２４，５６０円）</t>
    <rPh sb="8" eb="9">
      <t>エン</t>
    </rPh>
    <phoneticPr fontId="1"/>
  </si>
  <si>
    <t>（１２６，６６０円）</t>
    <rPh sb="8" eb="9">
      <t>エン</t>
    </rPh>
    <phoneticPr fontId="1"/>
  </si>
  <si>
    <t>（１２８，７３０円）</t>
    <rPh sb="8" eb="9">
      <t>エン</t>
    </rPh>
    <phoneticPr fontId="1"/>
  </si>
  <si>
    <t>（1ヶ月（30日分）の合計額）</t>
    <phoneticPr fontId="1"/>
  </si>
  <si>
    <t>７１１円</t>
    <rPh sb="3" eb="4">
      <t>エン</t>
    </rPh>
    <phoneticPr fontId="1"/>
  </si>
  <si>
    <t>７８１円</t>
    <rPh sb="3" eb="4">
      <t>エン</t>
    </rPh>
    <phoneticPr fontId="1"/>
  </si>
  <si>
    <t>８５４円</t>
    <rPh sb="3" eb="4">
      <t>エン</t>
    </rPh>
    <phoneticPr fontId="1"/>
  </si>
  <si>
    <t>９２４円</t>
    <rPh sb="3" eb="4">
      <t>エン</t>
    </rPh>
    <phoneticPr fontId="1"/>
  </si>
  <si>
    <t>９９３円</t>
    <rPh sb="3" eb="4">
      <t>エン</t>
    </rPh>
    <phoneticPr fontId="1"/>
  </si>
  <si>
    <t>１，８３１円</t>
    <rPh sb="5" eb="6">
      <t>エン</t>
    </rPh>
    <phoneticPr fontId="1"/>
  </si>
  <si>
    <t>１，９０１円</t>
    <rPh sb="5" eb="6">
      <t>エン</t>
    </rPh>
    <phoneticPr fontId="1"/>
  </si>
  <si>
    <t>１，９７４円</t>
    <rPh sb="5" eb="6">
      <t>エン</t>
    </rPh>
    <phoneticPr fontId="1"/>
  </si>
  <si>
    <t>２，０４４円</t>
    <rPh sb="5" eb="6">
      <t>エン</t>
    </rPh>
    <phoneticPr fontId="1"/>
  </si>
  <si>
    <t>２，１１３円</t>
    <rPh sb="5" eb="6">
      <t>エン</t>
    </rPh>
    <phoneticPr fontId="1"/>
  </si>
  <si>
    <t>１，９２１円</t>
    <rPh sb="5" eb="6">
      <t>エン</t>
    </rPh>
    <phoneticPr fontId="1"/>
  </si>
  <si>
    <t>１，９９１円</t>
    <rPh sb="5" eb="6">
      <t>エン</t>
    </rPh>
    <phoneticPr fontId="1"/>
  </si>
  <si>
    <t>２，０６４円</t>
    <rPh sb="5" eb="6">
      <t>エン</t>
    </rPh>
    <phoneticPr fontId="1"/>
  </si>
  <si>
    <t>２，１３４円</t>
    <rPh sb="5" eb="6">
      <t>エン</t>
    </rPh>
    <phoneticPr fontId="1"/>
  </si>
  <si>
    <t>２，２０３円</t>
    <rPh sb="5" eb="6">
      <t>エン</t>
    </rPh>
    <phoneticPr fontId="1"/>
  </si>
  <si>
    <t>２，６７１円</t>
    <rPh sb="5" eb="6">
      <t>エン</t>
    </rPh>
    <phoneticPr fontId="1"/>
  </si>
  <si>
    <t>２，７４１円</t>
    <rPh sb="5" eb="6">
      <t>エン</t>
    </rPh>
    <phoneticPr fontId="1"/>
  </si>
  <si>
    <t>２，８１４円</t>
    <rPh sb="5" eb="6">
      <t>エン</t>
    </rPh>
    <phoneticPr fontId="1"/>
  </si>
  <si>
    <t>２，８８４円</t>
    <rPh sb="5" eb="6">
      <t>エン</t>
    </rPh>
    <phoneticPr fontId="1"/>
  </si>
  <si>
    <t>２，９５３円</t>
    <rPh sb="5" eb="6">
      <t>エン</t>
    </rPh>
    <phoneticPr fontId="1"/>
  </si>
  <si>
    <t>４，０６１円</t>
    <rPh sb="5" eb="6">
      <t>エン</t>
    </rPh>
    <phoneticPr fontId="1"/>
  </si>
  <si>
    <t>４，１３１円</t>
    <rPh sb="5" eb="6">
      <t>エン</t>
    </rPh>
    <phoneticPr fontId="1"/>
  </si>
  <si>
    <t>４，２０４円</t>
    <rPh sb="5" eb="6">
      <t>エン</t>
    </rPh>
    <phoneticPr fontId="1"/>
  </si>
  <si>
    <t>４，２７４円</t>
    <rPh sb="5" eb="6">
      <t>エン</t>
    </rPh>
    <phoneticPr fontId="1"/>
  </si>
  <si>
    <t>４，３４３円</t>
    <rPh sb="5" eb="6">
      <t>エン</t>
    </rPh>
    <phoneticPr fontId="1"/>
  </si>
  <si>
    <t>（５４，９３０円）</t>
    <rPh sb="7" eb="8">
      <t>エン</t>
    </rPh>
    <phoneticPr fontId="1"/>
  </si>
  <si>
    <t>（５７，０３０円）</t>
    <rPh sb="7" eb="8">
      <t>エン</t>
    </rPh>
    <phoneticPr fontId="1"/>
  </si>
  <si>
    <t>（５９，２２０円）</t>
    <rPh sb="7" eb="8">
      <t>エン</t>
    </rPh>
    <phoneticPr fontId="1"/>
  </si>
  <si>
    <t>（６１，３２０円）</t>
    <rPh sb="7" eb="8">
      <t>エン</t>
    </rPh>
    <phoneticPr fontId="1"/>
  </si>
  <si>
    <t>（６３，３９０円）</t>
    <rPh sb="7" eb="8">
      <t>エン</t>
    </rPh>
    <phoneticPr fontId="1"/>
  </si>
  <si>
    <t>（５７，６３０円）</t>
    <rPh sb="7" eb="8">
      <t>エン</t>
    </rPh>
    <phoneticPr fontId="1"/>
  </si>
  <si>
    <t>（５９，７３０円）</t>
    <rPh sb="7" eb="8">
      <t>エン</t>
    </rPh>
    <phoneticPr fontId="1"/>
  </si>
  <si>
    <t>（６１，９２０円）</t>
    <rPh sb="7" eb="8">
      <t>エン</t>
    </rPh>
    <phoneticPr fontId="1"/>
  </si>
  <si>
    <t>（６４，０２０円）</t>
    <rPh sb="7" eb="8">
      <t>エン</t>
    </rPh>
    <phoneticPr fontId="1"/>
  </si>
  <si>
    <t>（６６，０９０円）</t>
    <rPh sb="7" eb="8">
      <t>エン</t>
    </rPh>
    <phoneticPr fontId="1"/>
  </si>
  <si>
    <t>（８０，１３０円）</t>
    <rPh sb="7" eb="8">
      <t>エン</t>
    </rPh>
    <phoneticPr fontId="1"/>
  </si>
  <si>
    <t>（８２，２３０円）</t>
    <rPh sb="7" eb="8">
      <t>エン</t>
    </rPh>
    <phoneticPr fontId="1"/>
  </si>
  <si>
    <t>（８４，４２０円）</t>
    <rPh sb="7" eb="8">
      <t>エン</t>
    </rPh>
    <phoneticPr fontId="1"/>
  </si>
  <si>
    <t>（８６，５２０円）</t>
    <rPh sb="7" eb="8">
      <t>エン</t>
    </rPh>
    <phoneticPr fontId="1"/>
  </si>
  <si>
    <t>（８８，５９０円）</t>
    <rPh sb="7" eb="8">
      <t>エン</t>
    </rPh>
    <phoneticPr fontId="1"/>
  </si>
  <si>
    <t>（１２１，８３０円）</t>
    <rPh sb="8" eb="9">
      <t>エン</t>
    </rPh>
    <phoneticPr fontId="1"/>
  </si>
  <si>
    <t>（１２３，９３０円）</t>
    <rPh sb="8" eb="9">
      <t>エン</t>
    </rPh>
    <phoneticPr fontId="1"/>
  </si>
  <si>
    <t>（１２６，１２０円）</t>
    <rPh sb="8" eb="9">
      <t>エン</t>
    </rPh>
    <phoneticPr fontId="1"/>
  </si>
  <si>
    <t>（１２８，２２０円）</t>
    <rPh sb="8" eb="9">
      <t>エン</t>
    </rPh>
    <phoneticPr fontId="1"/>
  </si>
  <si>
    <t>（１３０，２９０円）</t>
    <rPh sb="8" eb="9">
      <t>エン</t>
    </rPh>
    <phoneticPr fontId="1"/>
  </si>
  <si>
    <t>支援1</t>
    <rPh sb="0" eb="2">
      <t>シエン</t>
    </rPh>
    <phoneticPr fontId="1"/>
  </si>
  <si>
    <t>支援2</t>
    <rPh sb="0" eb="2">
      <t>シエン</t>
    </rPh>
    <phoneticPr fontId="1"/>
  </si>
  <si>
    <t>要支援度　１</t>
    <rPh sb="0" eb="1">
      <t>ヨウ</t>
    </rPh>
    <rPh sb="1" eb="3">
      <t>シエン</t>
    </rPh>
    <rPh sb="3" eb="4">
      <t>ド</t>
    </rPh>
    <phoneticPr fontId="1"/>
  </si>
  <si>
    <t>要支援度　２</t>
    <rPh sb="0" eb="1">
      <t>ヨウ</t>
    </rPh>
    <rPh sb="1" eb="3">
      <t>シエン</t>
    </rPh>
    <rPh sb="3" eb="4">
      <t>ド</t>
    </rPh>
    <phoneticPr fontId="1"/>
  </si>
  <si>
    <t>５３３円</t>
    <rPh sb="3" eb="4">
      <t>エン</t>
    </rPh>
    <phoneticPr fontId="1"/>
  </si>
  <si>
    <t>６６２円</t>
    <rPh sb="3" eb="4">
      <t>エン</t>
    </rPh>
    <phoneticPr fontId="1"/>
  </si>
  <si>
    <t>１，６５３円</t>
    <rPh sb="5" eb="6">
      <t>エン</t>
    </rPh>
    <phoneticPr fontId="1"/>
  </si>
  <si>
    <t>１，７４３円</t>
    <rPh sb="5" eb="6">
      <t>エン</t>
    </rPh>
    <phoneticPr fontId="1"/>
  </si>
  <si>
    <t>２，４９３円</t>
    <rPh sb="5" eb="6">
      <t>エン</t>
    </rPh>
    <phoneticPr fontId="1"/>
  </si>
  <si>
    <t>３，８８３円</t>
    <rPh sb="5" eb="6">
      <t>エン</t>
    </rPh>
    <phoneticPr fontId="1"/>
  </si>
  <si>
    <t>（４９，５９０円）</t>
    <rPh sb="7" eb="8">
      <t>エン</t>
    </rPh>
    <phoneticPr fontId="1"/>
  </si>
  <si>
    <t>（５２，２９０円）</t>
    <rPh sb="7" eb="8">
      <t>エン</t>
    </rPh>
    <phoneticPr fontId="1"/>
  </si>
  <si>
    <t>（７４，７９０円）</t>
    <rPh sb="7" eb="8">
      <t>エン</t>
    </rPh>
    <phoneticPr fontId="1"/>
  </si>
  <si>
    <t>（１１６，４９０円）</t>
    <rPh sb="8" eb="9">
      <t>エン</t>
    </rPh>
    <phoneticPr fontId="1"/>
  </si>
  <si>
    <t>１，７８２円</t>
    <rPh sb="5" eb="6">
      <t>エン</t>
    </rPh>
    <phoneticPr fontId="1"/>
  </si>
  <si>
    <t>（５３，４６０円）</t>
    <rPh sb="7" eb="8">
      <t>エン</t>
    </rPh>
    <phoneticPr fontId="1"/>
  </si>
  <si>
    <t>１，８７２円</t>
    <rPh sb="5" eb="6">
      <t>エン</t>
    </rPh>
    <phoneticPr fontId="1"/>
  </si>
  <si>
    <t>（５６，１６０円）</t>
    <rPh sb="7" eb="8">
      <t>エン</t>
    </rPh>
    <phoneticPr fontId="1"/>
  </si>
  <si>
    <t>２，６２２円</t>
    <rPh sb="5" eb="6">
      <t>エン</t>
    </rPh>
    <phoneticPr fontId="1"/>
  </si>
  <si>
    <t>（７８，６６０円）</t>
    <rPh sb="7" eb="8">
      <t>エン</t>
    </rPh>
    <phoneticPr fontId="1"/>
  </si>
  <si>
    <t>４，０１２円</t>
    <rPh sb="5" eb="6">
      <t>エン</t>
    </rPh>
    <phoneticPr fontId="1"/>
  </si>
  <si>
    <t>（１２０，３６０円）</t>
    <rPh sb="8" eb="9">
      <t>エン</t>
    </rPh>
    <phoneticPr fontId="1"/>
  </si>
  <si>
    <t>要支援度</t>
    <rPh sb="0" eb="3">
      <t>ヨウシエン</t>
    </rPh>
    <rPh sb="3" eb="4">
      <t>ド</t>
    </rPh>
    <phoneticPr fontId="1"/>
  </si>
  <si>
    <t>利用料負担段階（負担限度額）</t>
    <rPh sb="0" eb="3">
      <t>リヨウリョウ</t>
    </rPh>
    <rPh sb="3" eb="5">
      <t>フタン</t>
    </rPh>
    <rPh sb="5" eb="7">
      <t>ダンカイ</t>
    </rPh>
    <rPh sb="8" eb="10">
      <t>フタン</t>
    </rPh>
    <rPh sb="10" eb="12">
      <t>ゲンド</t>
    </rPh>
    <rPh sb="12" eb="13">
      <t>ガク</t>
    </rPh>
    <phoneticPr fontId="1"/>
  </si>
  <si>
    <t>夜勤  職員  配置  加算(Ⅱ）</t>
    <rPh sb="0" eb="2">
      <t>ヤキン</t>
    </rPh>
    <rPh sb="4" eb="6">
      <t>ショクイン</t>
    </rPh>
    <rPh sb="8" eb="10">
      <t>ハイチ</t>
    </rPh>
    <rPh sb="12" eb="14">
      <t>カサン</t>
    </rPh>
    <phoneticPr fontId="1"/>
  </si>
  <si>
    <t>看護  体制  加算　(Ⅰ)イ</t>
    <rPh sb="0" eb="2">
      <t>カンゴ</t>
    </rPh>
    <rPh sb="4" eb="6">
      <t>タイセイ</t>
    </rPh>
    <rPh sb="8" eb="10">
      <t>カサン</t>
    </rPh>
    <phoneticPr fontId="1"/>
  </si>
  <si>
    <t>夜勤  職員  配置  加算　(Ⅱ)イ</t>
    <rPh sb="0" eb="2">
      <t>ヤキン</t>
    </rPh>
    <rPh sb="4" eb="6">
      <t>ショクイン</t>
    </rPh>
    <rPh sb="8" eb="10">
      <t>ハイチ</t>
    </rPh>
    <rPh sb="12" eb="14">
      <t>カサン</t>
    </rPh>
    <phoneticPr fontId="1"/>
  </si>
  <si>
    <t>特定　　　　処遇　　  改善　　  加算　　　(Ⅱ)　　  (月額)</t>
    <rPh sb="0" eb="2">
      <t>トクテイ</t>
    </rPh>
    <phoneticPr fontId="1"/>
  </si>
  <si>
    <t>　　　　特定　処遇  改善  加算(Ⅱ)</t>
    <rPh sb="4" eb="6">
      <t>トクテイ</t>
    </rPh>
    <phoneticPr fontId="1"/>
  </si>
  <si>
    <t>　　　　日額</t>
    <rPh sb="4" eb="6">
      <t>ニチガク</t>
    </rPh>
    <phoneticPr fontId="1"/>
  </si>
  <si>
    <t>　　　　　日額    合計</t>
    <rPh sb="5" eb="7">
      <t>ニチガク</t>
    </rPh>
    <rPh sb="11" eb="13">
      <t>ゴウケイ</t>
    </rPh>
    <phoneticPr fontId="1"/>
  </si>
  <si>
    <r>
      <t xml:space="preserve">　　　　　月額    合計    </t>
    </r>
    <r>
      <rPr>
        <sz val="10"/>
        <color indexed="8"/>
        <rFont val="ＭＳ Ｐゴシック"/>
        <family val="3"/>
        <charset val="128"/>
      </rPr>
      <t>(30日分)</t>
    </r>
    <rPh sb="5" eb="7">
      <t>ゲツガク</t>
    </rPh>
    <rPh sb="11" eb="13">
      <t>ゴウケイ</t>
    </rPh>
    <rPh sb="20" eb="21">
      <t>ニチ</t>
    </rPh>
    <rPh sb="21" eb="22">
      <t>ブン</t>
    </rPh>
    <phoneticPr fontId="1"/>
  </si>
  <si>
    <t>　　　　処遇  改善  加算(Ⅰ)  (月額)</t>
    <phoneticPr fontId="1"/>
  </si>
  <si>
    <t>　　　　処遇  改善  加算(Ⅰ)</t>
    <phoneticPr fontId="1"/>
  </si>
  <si>
    <t>日常　生活　継続　支援　加算　(Ⅱ）</t>
    <rPh sb="0" eb="2">
      <t>ニチジョウ</t>
    </rPh>
    <rPh sb="3" eb="5">
      <t>セイカツ</t>
    </rPh>
    <rPh sb="6" eb="8">
      <t>ケイゾク</t>
    </rPh>
    <rPh sb="9" eb="11">
      <t>シエン</t>
    </rPh>
    <rPh sb="12" eb="14">
      <t>カサン</t>
    </rPh>
    <phoneticPr fontId="1"/>
  </si>
  <si>
    <t>③</t>
    <phoneticPr fontId="8"/>
  </si>
  <si>
    <t>①×30+②+③</t>
    <phoneticPr fontId="1"/>
  </si>
  <si>
    <t>ｻｰﾋﾞｽ提供体制強化加算(Ⅲ)</t>
    <rPh sb="5" eb="7">
      <t>テイキョウ</t>
    </rPh>
    <rPh sb="7" eb="9">
      <t>タイセイ</t>
    </rPh>
    <rPh sb="9" eb="11">
      <t>キョウカ</t>
    </rPh>
    <rPh sb="11" eb="13">
      <t>カサン</t>
    </rPh>
    <phoneticPr fontId="1"/>
  </si>
  <si>
    <t>第３段階①</t>
    <rPh sb="0" eb="1">
      <t>ダイ</t>
    </rPh>
    <rPh sb="2" eb="4">
      <t>ダンカイ</t>
    </rPh>
    <phoneticPr fontId="1"/>
  </si>
  <si>
    <t>第３段階②</t>
    <rPh sb="0" eb="1">
      <t>ダイ</t>
    </rPh>
    <rPh sb="2" eb="4">
      <t>ダンカイ</t>
    </rPh>
    <phoneticPr fontId="1"/>
  </si>
  <si>
    <t>3
①</t>
    <phoneticPr fontId="8"/>
  </si>
  <si>
    <t>3
②</t>
    <phoneticPr fontId="8"/>
  </si>
  <si>
    <t>生活保護受給者／市町村民税非課税世帯である老齢福祉年金受給者</t>
    <phoneticPr fontId="8"/>
  </si>
  <si>
    <t>〇</t>
    <phoneticPr fontId="8"/>
  </si>
  <si>
    <t>町民税非課税世帯で合計取得金額と年金収入金額の合計額が年間80万円以下の方</t>
    <phoneticPr fontId="8"/>
  </si>
  <si>
    <t>町民税非課税世帯で合計取得金額と年金収入金額の合計額が年間80万円以上120万円以下の方</t>
    <phoneticPr fontId="8"/>
  </si>
  <si>
    <t>町民税非課税世帯で合計取得金額と年金収入金額の合計額が年間120万円超えの方</t>
    <phoneticPr fontId="8"/>
  </si>
  <si>
    <t>世帯に課税者がいる者／町民税本人課税者</t>
    <phoneticPr fontId="8"/>
  </si>
  <si>
    <t>※</t>
    <phoneticPr fontId="8"/>
  </si>
  <si>
    <t>（初期加算）
入所した日から起算して30日以内の期間
については1日30円加算。
（外泊時費用）
入所者が病院等へ入院した場合及び、入所者が居宅等へ外泊した場合は一月に6日を限度として1日246円。</t>
    <phoneticPr fontId="8"/>
  </si>
  <si>
    <t>社会福祉法人春光会　地域密着型特別養護老人ホーム望み苑　　入所利用者自己負担金（1割負担）</t>
    <rPh sb="0" eb="2">
      <t>シャカイ</t>
    </rPh>
    <rPh sb="2" eb="4">
      <t>フクシ</t>
    </rPh>
    <rPh sb="4" eb="6">
      <t>ホウジン</t>
    </rPh>
    <rPh sb="6" eb="7">
      <t>シュン</t>
    </rPh>
    <rPh sb="7" eb="8">
      <t>コウ</t>
    </rPh>
    <rPh sb="8" eb="9">
      <t>カイ</t>
    </rPh>
    <rPh sb="10" eb="27">
      <t>チ</t>
    </rPh>
    <rPh sb="29" eb="31">
      <t>ニュウショ</t>
    </rPh>
    <rPh sb="31" eb="34">
      <t>リヨウシャ</t>
    </rPh>
    <rPh sb="34" eb="36">
      <t>ジコ</t>
    </rPh>
    <rPh sb="36" eb="39">
      <t>フタンキン</t>
    </rPh>
    <rPh sb="41" eb="42">
      <t>ワリ</t>
    </rPh>
    <rPh sb="42" eb="44">
      <t>フタン</t>
    </rPh>
    <phoneticPr fontId="1"/>
  </si>
  <si>
    <t>社会福祉法人春光会　ショートステイ望み苑　　短期入所利用者自己負担金（1割負担）</t>
    <rPh sb="0" eb="2">
      <t>シャカイ</t>
    </rPh>
    <rPh sb="2" eb="4">
      <t>フクシ</t>
    </rPh>
    <rPh sb="4" eb="6">
      <t>ホウジン</t>
    </rPh>
    <rPh sb="6" eb="7">
      <t>シュン</t>
    </rPh>
    <rPh sb="7" eb="8">
      <t>コウ</t>
    </rPh>
    <rPh sb="8" eb="9">
      <t>カイ</t>
    </rPh>
    <rPh sb="17" eb="18">
      <t>ノゾ</t>
    </rPh>
    <rPh sb="19" eb="20">
      <t>エン</t>
    </rPh>
    <rPh sb="22" eb="24">
      <t>タンキ</t>
    </rPh>
    <rPh sb="24" eb="26">
      <t>ニュウショ</t>
    </rPh>
    <rPh sb="26" eb="29">
      <t>リヨウシャ</t>
    </rPh>
    <rPh sb="29" eb="31">
      <t>ジコ</t>
    </rPh>
    <rPh sb="31" eb="34">
      <t>フタンキン</t>
    </rPh>
    <rPh sb="36" eb="37">
      <t>ワリ</t>
    </rPh>
    <rPh sb="37" eb="39">
      <t>フタン</t>
    </rPh>
    <phoneticPr fontId="1"/>
  </si>
  <si>
    <t>入所利用料（単位：円）</t>
    <rPh sb="0" eb="2">
      <t>ニュウショ</t>
    </rPh>
    <rPh sb="2" eb="5">
      <t>リヨウリョウ</t>
    </rPh>
    <rPh sb="6" eb="8">
      <t>タンイ</t>
    </rPh>
    <rPh sb="9" eb="10">
      <t>エン</t>
    </rPh>
    <phoneticPr fontId="1"/>
  </si>
  <si>
    <t>3
①</t>
    <phoneticPr fontId="8"/>
  </si>
  <si>
    <t>3
②</t>
    <phoneticPr fontId="8"/>
  </si>
  <si>
    <t>第１段階   　〇生活保護受給者／市町村民税非課税世帯である老齢福祉年金受給者</t>
    <rPh sb="0" eb="1">
      <t>ダイ</t>
    </rPh>
    <rPh sb="2" eb="4">
      <t>ダンカイ</t>
    </rPh>
    <phoneticPr fontId="1"/>
  </si>
  <si>
    <t>第２段階  　 〇町民税非課税世帯で合計取得金額と年金収入金額の合計額が年間80万円以下の方</t>
    <rPh sb="0" eb="1">
      <t>ダイ</t>
    </rPh>
    <rPh sb="2" eb="4">
      <t>ダンカイ</t>
    </rPh>
    <phoneticPr fontId="1"/>
  </si>
  <si>
    <t>第３段階②  〇町民税非課税世帯で合計取得金額と年金収入金額の合計額が年間120万円超えの方</t>
    <rPh sb="0" eb="1">
      <t>ダイ</t>
    </rPh>
    <rPh sb="2" eb="4">
      <t>ダンカイ</t>
    </rPh>
    <phoneticPr fontId="1"/>
  </si>
  <si>
    <t>第４段階　　 〇世帯に課税者がいる者／町民税本人課税者</t>
    <rPh sb="0" eb="1">
      <t>ダイ</t>
    </rPh>
    <rPh sb="2" eb="4">
      <t>ダンカイ</t>
    </rPh>
    <phoneticPr fontId="1"/>
  </si>
  <si>
    <t>短期入所利用料（単位：円）</t>
    <rPh sb="0" eb="2">
      <t>タンキ</t>
    </rPh>
    <rPh sb="2" eb="4">
      <t>ニュウショ</t>
    </rPh>
    <rPh sb="4" eb="7">
      <t>リヨウリョウ</t>
    </rPh>
    <rPh sb="8" eb="10">
      <t>タンイ</t>
    </rPh>
    <rPh sb="11" eb="12">
      <t>エン</t>
    </rPh>
    <phoneticPr fontId="1"/>
  </si>
  <si>
    <t>第３段階①　〇町民税非課税世帯で合計取得金額と年金収入金額の合計額が年間80万円以上120万</t>
    <rPh sb="0" eb="1">
      <t>ダイ</t>
    </rPh>
    <rPh sb="2" eb="4">
      <t>ダンカイ</t>
    </rPh>
    <phoneticPr fontId="1"/>
  </si>
  <si>
    <t xml:space="preserve">                    円以下の方</t>
    <phoneticPr fontId="8"/>
  </si>
  <si>
    <t>※（送迎加算）利用者の居宅と望み苑との間の送迎を行う場合は片道184円。</t>
    <phoneticPr fontId="1"/>
  </si>
  <si>
    <t>（安全対策体制加算）
入所時に一回のみ20円</t>
    <rPh sb="1" eb="7">
      <t>アンゼンタイサクタイセイ</t>
    </rPh>
    <rPh sb="13" eb="14">
      <t>ジ</t>
    </rPh>
    <rPh sb="15" eb="17">
      <t>イッカイ</t>
    </rPh>
    <rPh sb="21" eb="22">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</si>
</sst>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9"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u/>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9"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left/>
      <right/>
      <top style="thin">
        <color indexed="64"/>
      </top>
      <bottom/>
      <diagonal/>
    </border>
    <border>
      <left style="thin">
        <color indexed="64"/>
      </left>
      <right/>
      <top/>
      <bottom/>
      <diagonal/>
    </border>
    <border diagonalDown="1">
      <left/>
      <right/>
      <top/>
      <bottom/>
      <diagonal style="thin">
        <color indexed="64"/>
      </diagonal>
    </border>
    <border>
      <left/>
      <right style="thin">
        <color indexed="64"/>
      </right>
      <top/>
      <bottom/>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63">
    <xf numFmtId="0" fontId="0" fillId="0" borderId="0" xfId="0">
      <alignment vertical="center"/>
    </xf>
    <xf numFmtId="0" fontId="0" fillId="0" borderId="0" xfId="0" applyAlignment="1">
      <alignment vertical="center" wrapText="1"/>
    </xf>
    <xf numFmtId="0" fontId="4" fillId="0" borderId="1" xfId="0" applyFont="1" applyBorder="1">
      <alignment vertical="center"/>
    </xf>
    <xf numFmtId="38" fontId="4" fillId="0" borderId="1" xfId="1" applyFont="1" applyBorder="1">
      <alignment vertical="center"/>
    </xf>
    <xf numFmtId="0" fontId="4" fillId="0" borderId="2" xfId="0" applyFont="1" applyBorder="1">
      <alignment vertical="center"/>
    </xf>
    <xf numFmtId="38" fontId="4" fillId="0" borderId="2" xfId="1" applyFont="1" applyBorder="1">
      <alignment vertical="center"/>
    </xf>
    <xf numFmtId="0" fontId="4" fillId="0" borderId="3" xfId="0" applyFont="1" applyBorder="1">
      <alignment vertical="center"/>
    </xf>
    <xf numFmtId="38" fontId="4" fillId="0" borderId="3" xfId="1" applyFont="1" applyBorder="1">
      <alignment vertical="center"/>
    </xf>
    <xf numFmtId="0" fontId="4" fillId="0" borderId="4" xfId="0" applyFont="1" applyBorder="1">
      <alignment vertical="center"/>
    </xf>
    <xf numFmtId="38" fontId="4" fillId="0" borderId="4" xfId="1" applyFont="1" applyBorder="1">
      <alignment vertical="center"/>
    </xf>
    <xf numFmtId="0" fontId="5" fillId="0" borderId="0" xfId="0" applyFont="1">
      <alignment vertical="center"/>
    </xf>
    <xf numFmtId="38" fontId="4" fillId="0" borderId="5" xfId="1" applyFont="1" applyBorder="1">
      <alignment vertical="center"/>
    </xf>
    <xf numFmtId="38" fontId="4" fillId="0" borderId="6" xfId="1" applyFont="1" applyBorder="1">
      <alignment vertical="center"/>
    </xf>
    <xf numFmtId="38" fontId="4" fillId="0" borderId="7" xfId="1" applyFont="1" applyBorder="1">
      <alignment vertical="center"/>
    </xf>
    <xf numFmtId="38" fontId="4" fillId="0" borderId="8" xfId="1" applyFont="1" applyBorder="1">
      <alignment vertical="center"/>
    </xf>
    <xf numFmtId="0" fontId="4" fillId="0" borderId="10" xfId="0" applyFont="1" applyBorder="1" applyAlignment="1">
      <alignment horizontal="center" vertical="center" wrapText="1"/>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0" xfId="0" applyFont="1" applyBorder="1">
      <alignment vertical="center"/>
    </xf>
    <xf numFmtId="0" fontId="4" fillId="0" borderId="15" xfId="0" applyFont="1" applyBorder="1" applyAlignment="1">
      <alignment horizontal="center" vertical="center" wrapText="1"/>
    </xf>
    <xf numFmtId="38" fontId="4" fillId="0" borderId="16" xfId="1" applyFont="1" applyBorder="1">
      <alignment vertical="center"/>
    </xf>
    <xf numFmtId="38" fontId="4" fillId="0" borderId="17" xfId="1" applyFont="1" applyBorder="1">
      <alignment vertical="center"/>
    </xf>
    <xf numFmtId="38" fontId="4" fillId="0" borderId="18" xfId="1" applyFont="1" applyBorder="1">
      <alignment vertical="center"/>
    </xf>
    <xf numFmtId="38" fontId="4" fillId="0" borderId="15" xfId="1" applyFont="1" applyBorder="1">
      <alignment vertical="center"/>
    </xf>
    <xf numFmtId="38" fontId="4" fillId="0" borderId="19" xfId="1" applyFont="1" applyBorder="1">
      <alignment vertical="center"/>
    </xf>
    <xf numFmtId="0" fontId="4" fillId="0" borderId="8" xfId="0" applyFont="1" applyBorder="1" applyAlignment="1">
      <alignment horizontal="center" vertical="center" wrapText="1"/>
    </xf>
    <xf numFmtId="0" fontId="4" fillId="0" borderId="15" xfId="0" applyFont="1" applyBorder="1" applyAlignment="1">
      <alignment horizontal="left" vertical="center" wrapText="1"/>
    </xf>
    <xf numFmtId="0" fontId="0" fillId="0" borderId="0" xfId="0" applyAlignment="1">
      <alignment horizontal="right" vertical="center"/>
    </xf>
    <xf numFmtId="0" fontId="0" fillId="0" borderId="24" xfId="0" applyFont="1" applyBorder="1">
      <alignment vertical="center"/>
    </xf>
    <xf numFmtId="0" fontId="0" fillId="0" borderId="26" xfId="0" applyFont="1" applyBorder="1">
      <alignment vertical="center"/>
    </xf>
    <xf numFmtId="0" fontId="7" fillId="0" borderId="27" xfId="0" applyFont="1" applyBorder="1" applyAlignment="1">
      <alignment horizontal="right" vertical="center"/>
    </xf>
    <xf numFmtId="0" fontId="7" fillId="0" borderId="28" xfId="0" applyFont="1" applyBorder="1" applyAlignment="1">
      <alignment horizontal="right" vertical="center"/>
    </xf>
    <xf numFmtId="0" fontId="7" fillId="0" borderId="8" xfId="0" applyFont="1" applyBorder="1" applyAlignment="1">
      <alignment horizontal="left" vertical="center"/>
    </xf>
    <xf numFmtId="0" fontId="0" fillId="0" borderId="21" xfId="0" applyFont="1" applyBorder="1">
      <alignment vertical="center"/>
    </xf>
    <xf numFmtId="0" fontId="0" fillId="0" borderId="29" xfId="0" applyFont="1" applyBorder="1">
      <alignment vertical="center"/>
    </xf>
    <xf numFmtId="0" fontId="4" fillId="0" borderId="21" xfId="0" applyFont="1" applyBorder="1" applyAlignment="1">
      <alignment horizontal="center" vertical="center" wrapText="1" shrinkToFit="1"/>
    </xf>
    <xf numFmtId="0" fontId="0" fillId="0" borderId="25" xfId="0" applyFont="1" applyBorder="1">
      <alignment vertical="center"/>
    </xf>
    <xf numFmtId="0" fontId="4" fillId="0" borderId="25" xfId="0" applyFont="1" applyBorder="1" applyAlignment="1">
      <alignment horizontal="center" vertical="center" shrinkToFit="1"/>
    </xf>
    <xf numFmtId="0" fontId="0" fillId="0" borderId="9" xfId="0" applyFont="1" applyBorder="1">
      <alignment vertical="center"/>
    </xf>
    <xf numFmtId="0" fontId="0" fillId="0" borderId="0" xfId="0" applyFont="1" applyBorder="1">
      <alignment vertical="center"/>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0" fillId="0" borderId="28" xfId="0" applyFont="1" applyBorder="1">
      <alignment vertical="center"/>
    </xf>
    <xf numFmtId="0" fontId="0" fillId="0" borderId="0" xfId="0" applyFont="1">
      <alignment vertical="center"/>
    </xf>
    <xf numFmtId="0" fontId="0" fillId="0" borderId="8" xfId="0" applyFont="1" applyBorder="1">
      <alignment vertical="center"/>
    </xf>
    <xf numFmtId="0" fontId="0" fillId="0" borderId="10" xfId="0" applyFont="1" applyBorder="1">
      <alignment vertical="center"/>
    </xf>
    <xf numFmtId="0" fontId="4" fillId="0" borderId="26" xfId="0" applyFont="1" applyBorder="1" applyAlignment="1">
      <alignment vertical="center" wrapText="1"/>
    </xf>
    <xf numFmtId="0" fontId="4" fillId="0" borderId="28"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2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5" xfId="0" applyFont="1" applyBorder="1" applyAlignment="1">
      <alignment horizontal="center" vertical="center" shrinkToFit="1"/>
    </xf>
    <xf numFmtId="0" fontId="0" fillId="0" borderId="1" xfId="0" applyBorder="1" applyAlignment="1">
      <alignment horizontal="center" vertical="center" wrapText="1"/>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4" fillId="0" borderId="4" xfId="0" applyFont="1" applyBorder="1" applyAlignment="1">
      <alignment horizontal="right" vertical="center" wrapText="1"/>
    </xf>
    <xf numFmtId="0" fontId="0" fillId="0" borderId="0" xfId="0" applyBorder="1">
      <alignment vertical="center"/>
    </xf>
    <xf numFmtId="0" fontId="4" fillId="0" borderId="28" xfId="0" applyFont="1" applyBorder="1" applyAlignment="1">
      <alignment vertical="center" shrinkToFit="1"/>
    </xf>
    <xf numFmtId="0" fontId="0" fillId="0" borderId="28" xfId="0" applyBorder="1">
      <alignment vertical="center"/>
    </xf>
    <xf numFmtId="0" fontId="0" fillId="0" borderId="2" xfId="0" applyFont="1" applyBorder="1">
      <alignment vertical="center"/>
    </xf>
    <xf numFmtId="0" fontId="0" fillId="0" borderId="2" xfId="0" applyBorder="1">
      <alignment vertical="center"/>
    </xf>
    <xf numFmtId="0" fontId="0" fillId="0" borderId="20" xfId="0" applyFont="1" applyBorder="1">
      <alignment vertical="center"/>
    </xf>
    <xf numFmtId="1" fontId="4" fillId="0" borderId="5" xfId="0" applyNumberFormat="1" applyFont="1" applyBorder="1">
      <alignment vertical="center"/>
    </xf>
    <xf numFmtId="1" fontId="4" fillId="0" borderId="8" xfId="0" applyNumberFormat="1" applyFont="1" applyBorder="1">
      <alignment vertical="center"/>
    </xf>
    <xf numFmtId="1" fontId="4" fillId="0" borderId="3" xfId="0" applyNumberFormat="1" applyFont="1" applyBorder="1">
      <alignment vertical="center"/>
    </xf>
    <xf numFmtId="38" fontId="4" fillId="0" borderId="31" xfId="1" applyFont="1" applyBorder="1">
      <alignment vertical="center"/>
    </xf>
    <xf numFmtId="0" fontId="0" fillId="0" borderId="14" xfId="0" applyBorder="1" applyAlignment="1">
      <alignment horizontal="center" vertical="center" wrapText="1"/>
    </xf>
    <xf numFmtId="0" fontId="0" fillId="0" borderId="0" xfId="0" applyAlignment="1">
      <alignment horizontal="center" vertical="center"/>
    </xf>
    <xf numFmtId="0" fontId="0" fillId="0" borderId="20" xfId="0" applyBorder="1" applyAlignment="1">
      <alignment horizontal="center" vertical="center" wrapText="1"/>
    </xf>
    <xf numFmtId="0" fontId="4" fillId="0" borderId="20" xfId="0" applyFont="1" applyBorder="1" applyAlignment="1">
      <alignment horizontal="center" wrapText="1"/>
    </xf>
    <xf numFmtId="0" fontId="4" fillId="0" borderId="32" xfId="0" applyFont="1"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xf>
    <xf numFmtId="0" fontId="4" fillId="0" borderId="2" xfId="0" applyFont="1" applyBorder="1" applyAlignment="1">
      <alignment horizontal="right" vertical="center" wrapText="1"/>
    </xf>
    <xf numFmtId="0" fontId="6" fillId="0" borderId="0" xfId="0" applyFont="1" applyAlignment="1">
      <alignment vertical="center"/>
    </xf>
    <xf numFmtId="0" fontId="0" fillId="0" borderId="0" xfId="0" applyAlignment="1">
      <alignment vertical="center"/>
    </xf>
    <xf numFmtId="0" fontId="0" fillId="0" borderId="0" xfId="0" applyAlignment="1">
      <alignment vertical="top" wrapText="1"/>
    </xf>
    <xf numFmtId="0" fontId="0" fillId="0" borderId="0" xfId="0" applyAlignment="1"/>
    <xf numFmtId="0" fontId="4" fillId="0" borderId="2" xfId="0" applyFont="1" applyBorder="1" applyAlignment="1">
      <alignment vertical="center" wrapText="1"/>
    </xf>
    <xf numFmtId="0" fontId="7" fillId="0" borderId="0" xfId="0" applyFont="1" applyAlignment="1">
      <alignment vertical="center"/>
    </xf>
    <xf numFmtId="0" fontId="7" fillId="0" borderId="0" xfId="0" applyFont="1">
      <alignment vertical="center"/>
    </xf>
    <xf numFmtId="0" fontId="0" fillId="0" borderId="0" xfId="0" applyAlignment="1">
      <alignment vertical="center" wrapText="1"/>
    </xf>
    <xf numFmtId="0" fontId="6" fillId="0" borderId="0" xfId="0" applyFont="1" applyAlignment="1">
      <alignment horizontal="center" vertical="center"/>
    </xf>
    <xf numFmtId="0" fontId="0" fillId="0" borderId="0" xfId="0" applyAlignment="1">
      <alignment vertical="top" wrapText="1"/>
    </xf>
    <xf numFmtId="176" fontId="0" fillId="0" borderId="0" xfId="0" applyNumberFormat="1" applyAlignment="1">
      <alignment horizontal="right" vertical="center"/>
    </xf>
    <xf numFmtId="0" fontId="0" fillId="0" borderId="23" xfId="0" applyBorder="1" applyAlignment="1">
      <alignment horizontal="center" vertical="center" wrapText="1"/>
    </xf>
    <xf numFmtId="0" fontId="0" fillId="0" borderId="2" xfId="0" applyBorder="1" applyAlignment="1">
      <alignment horizontal="center" vertical="center" wrapText="1"/>
    </xf>
    <xf numFmtId="0" fontId="0" fillId="0" borderId="2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3" xfId="0" applyBorder="1" applyAlignment="1">
      <alignment horizontal="center" vertical="center" shrinkToFit="1"/>
    </xf>
    <xf numFmtId="0" fontId="0" fillId="0" borderId="2" xfId="0" applyBorder="1" applyAlignment="1">
      <alignment horizontal="center" vertical="center" shrinkToFit="1"/>
    </xf>
    <xf numFmtId="0" fontId="0" fillId="0" borderId="20" xfId="0" applyBorder="1" applyAlignment="1">
      <alignment horizontal="center" vertical="center" wrapText="1"/>
    </xf>
    <xf numFmtId="0" fontId="0" fillId="0" borderId="8"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0" xfId="0" applyFont="1" applyAlignment="1">
      <alignment horizontal="left" vertical="center"/>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0" fillId="0" borderId="0" xfId="0"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 xfId="0" applyFont="1" applyBorder="1" applyAlignment="1">
      <alignment horizontal="center" vertical="center" shrinkToFit="1"/>
    </xf>
    <xf numFmtId="0" fontId="7" fillId="0" borderId="25" xfId="0" applyFont="1" applyBorder="1" applyAlignment="1">
      <alignment horizontal="right" vertical="center"/>
    </xf>
    <xf numFmtId="0" fontId="7" fillId="0" borderId="9" xfId="0" applyFont="1" applyBorder="1" applyAlignment="1">
      <alignment horizontal="right" vertical="center"/>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0" fillId="0" borderId="23" xfId="0" applyFont="1" applyBorder="1" applyAlignment="1">
      <alignment horizontal="center" vertical="center"/>
    </xf>
    <xf numFmtId="0" fontId="0" fillId="0" borderId="30" xfId="0" applyFont="1" applyBorder="1" applyAlignment="1">
      <alignment horizontal="center" vertical="center"/>
    </xf>
    <xf numFmtId="0" fontId="0" fillId="0" borderId="2" xfId="0" applyFont="1" applyBorder="1" applyAlignment="1">
      <alignment horizontal="center" vertical="center"/>
    </xf>
    <xf numFmtId="0" fontId="4" fillId="2" borderId="1" xfId="0" applyFont="1" applyFill="1" applyBorder="1" applyAlignment="1">
      <alignment horizontal="center" vertical="center" textRotation="255" shrinkToFit="1"/>
    </xf>
    <xf numFmtId="0" fontId="4" fillId="0" borderId="20" xfId="0" applyFont="1" applyBorder="1" applyAlignment="1">
      <alignment horizontal="left" wrapText="1"/>
    </xf>
    <xf numFmtId="0" fontId="4" fillId="0" borderId="9" xfId="0" applyFont="1" applyBorder="1" applyAlignment="1">
      <alignment horizontal="left" wrapText="1"/>
    </xf>
    <xf numFmtId="0" fontId="4" fillId="0" borderId="26" xfId="0" applyFont="1" applyBorder="1" applyAlignment="1">
      <alignment horizontal="left" wrapText="1"/>
    </xf>
    <xf numFmtId="0" fontId="4" fillId="0" borderId="28" xfId="0" applyFont="1" applyBorder="1" applyAlignment="1">
      <alignment horizontal="left" wrapText="1"/>
    </xf>
    <xf numFmtId="0" fontId="4" fillId="2" borderId="23"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8" xfId="0" applyFont="1" applyBorder="1" applyAlignment="1">
      <alignment horizontal="center" vertical="center"/>
    </xf>
    <xf numFmtId="0" fontId="4" fillId="2" borderId="20"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10"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2122-B422-4C7A-8E4A-80D1D3E0C7DD}">
  <dimension ref="A1:Z42"/>
  <sheetViews>
    <sheetView tabSelected="1" workbookViewId="0">
      <selection activeCell="Z11" sqref="Z11"/>
    </sheetView>
  </sheetViews>
  <sheetFormatPr defaultRowHeight="13.5" x14ac:dyDescent="0.15"/>
  <cols>
    <col min="1" max="14" width="6.625" customWidth="1"/>
    <col min="15" max="15" width="7.625" customWidth="1"/>
    <col min="16" max="16" width="3" customWidth="1"/>
    <col min="17" max="17" width="2.375" customWidth="1"/>
    <col min="18" max="25" width="6.625" customWidth="1"/>
    <col min="26" max="26" width="7.625" customWidth="1"/>
  </cols>
  <sheetData>
    <row r="1" spans="1:26" ht="20.25" customHeight="1" x14ac:dyDescent="0.15">
      <c r="A1" s="87" t="s">
        <v>172</v>
      </c>
      <c r="B1" s="87"/>
      <c r="C1" s="87"/>
      <c r="D1" s="87"/>
      <c r="E1" s="87"/>
      <c r="F1" s="87"/>
      <c r="G1" s="87"/>
      <c r="H1" s="87"/>
      <c r="I1" s="87"/>
      <c r="J1" s="87"/>
      <c r="K1" s="87"/>
      <c r="L1" s="87"/>
      <c r="M1" s="87"/>
      <c r="N1" s="87"/>
      <c r="O1" s="87"/>
      <c r="P1" s="87"/>
      <c r="Q1" s="87"/>
      <c r="R1" s="87"/>
      <c r="S1" s="87"/>
      <c r="T1" s="87"/>
      <c r="U1" s="87"/>
      <c r="V1" s="87"/>
      <c r="W1" s="79"/>
      <c r="X1" s="79"/>
      <c r="Y1" s="79"/>
      <c r="Z1" s="79"/>
    </row>
    <row r="2" spans="1:26" ht="15" customHeight="1" x14ac:dyDescent="0.15">
      <c r="A2" s="72"/>
      <c r="B2" s="72"/>
      <c r="C2" s="72"/>
      <c r="D2" s="72"/>
      <c r="E2" s="72"/>
      <c r="F2" s="72"/>
      <c r="G2" s="72"/>
      <c r="H2" s="72"/>
      <c r="I2" s="72"/>
      <c r="J2" s="72"/>
      <c r="K2" s="72"/>
      <c r="L2" s="72"/>
      <c r="M2" s="72"/>
      <c r="N2" s="72"/>
      <c r="O2" s="72"/>
      <c r="P2" s="72"/>
      <c r="Q2" s="72"/>
      <c r="R2" s="72"/>
      <c r="S2" s="72"/>
      <c r="T2" s="89">
        <v>44409</v>
      </c>
      <c r="U2" s="89"/>
      <c r="V2" s="89"/>
      <c r="W2" s="72"/>
    </row>
    <row r="3" spans="1:26" ht="15" customHeight="1" x14ac:dyDescent="0.15">
      <c r="A3" s="10" t="s">
        <v>174</v>
      </c>
    </row>
    <row r="4" spans="1:26" ht="15" customHeight="1" thickBot="1" x14ac:dyDescent="0.2"/>
    <row r="5" spans="1:26" ht="85.5" customHeight="1" x14ac:dyDescent="0.15">
      <c r="A5" s="90" t="s">
        <v>4</v>
      </c>
      <c r="B5" s="90" t="s">
        <v>3</v>
      </c>
      <c r="C5" s="90" t="s">
        <v>2</v>
      </c>
      <c r="D5" s="92"/>
      <c r="E5" s="90"/>
      <c r="F5" s="92" t="s">
        <v>156</v>
      </c>
      <c r="G5" s="90" t="s">
        <v>148</v>
      </c>
      <c r="H5" s="90" t="s">
        <v>147</v>
      </c>
      <c r="I5" s="94" t="s">
        <v>0</v>
      </c>
      <c r="J5" s="96" t="s">
        <v>1</v>
      </c>
      <c r="K5" s="71" t="s">
        <v>151</v>
      </c>
      <c r="L5" s="76"/>
      <c r="M5" s="73" t="s">
        <v>154</v>
      </c>
      <c r="N5" s="74" t="s">
        <v>149</v>
      </c>
      <c r="O5" s="71" t="s">
        <v>153</v>
      </c>
      <c r="P5" s="1"/>
      <c r="Q5" s="81" t="s">
        <v>170</v>
      </c>
      <c r="R5" s="88" t="s">
        <v>171</v>
      </c>
      <c r="S5" s="88"/>
      <c r="T5" s="88"/>
      <c r="U5" s="88"/>
      <c r="V5" s="88"/>
    </row>
    <row r="6" spans="1:26" ht="37.5" customHeight="1" x14ac:dyDescent="0.15">
      <c r="A6" s="91"/>
      <c r="B6" s="91"/>
      <c r="C6" s="91"/>
      <c r="D6" s="93"/>
      <c r="E6" s="91"/>
      <c r="F6" s="93"/>
      <c r="G6" s="91"/>
      <c r="H6" s="91"/>
      <c r="I6" s="95"/>
      <c r="J6" s="97"/>
      <c r="K6" s="20" t="s">
        <v>5</v>
      </c>
      <c r="L6" s="15"/>
      <c r="M6" s="26" t="s">
        <v>6</v>
      </c>
      <c r="N6" s="75" t="s">
        <v>157</v>
      </c>
      <c r="O6" s="27" t="s">
        <v>158</v>
      </c>
      <c r="P6" s="1"/>
      <c r="Q6" s="82"/>
      <c r="R6" s="88"/>
      <c r="S6" s="88"/>
      <c r="T6" s="88"/>
      <c r="U6" s="88"/>
      <c r="V6" s="88"/>
    </row>
    <row r="7" spans="1:26" ht="15.95" customHeight="1" x14ac:dyDescent="0.15">
      <c r="A7" s="99">
        <v>1</v>
      </c>
      <c r="B7" s="2">
        <v>1</v>
      </c>
      <c r="C7" s="2">
        <v>661</v>
      </c>
      <c r="D7" s="2"/>
      <c r="E7" s="2"/>
      <c r="F7" s="2">
        <v>46</v>
      </c>
      <c r="G7" s="2">
        <v>46</v>
      </c>
      <c r="H7" s="2">
        <v>12</v>
      </c>
      <c r="I7" s="3">
        <v>820</v>
      </c>
      <c r="J7" s="11">
        <v>300</v>
      </c>
      <c r="K7" s="21">
        <f t="shared" ref="K7:K31" si="0">SUM(C7:J7)</f>
        <v>1885</v>
      </c>
      <c r="L7" s="16"/>
      <c r="M7" s="11">
        <f t="shared" ref="M7:M31" si="1">ROUNDDOWN(((C7+D7+E7+F7+G7+H7)*30+L7)/1000*83,1)</f>
        <v>1904.8</v>
      </c>
      <c r="N7" s="11">
        <f t="shared" ref="N7:N31" si="2">ROUNDDOWN(((C7+D7+E7+F7+G7+H7)*30+L7)/1000*23,1)</f>
        <v>527.79999999999995</v>
      </c>
      <c r="O7" s="21">
        <f t="shared" ref="O7:O31" si="3">K7*30+L7+M7+N7</f>
        <v>58982.600000000006</v>
      </c>
      <c r="R7" s="86" t="s">
        <v>185</v>
      </c>
      <c r="S7" s="86"/>
      <c r="T7" s="86"/>
      <c r="U7" s="86"/>
      <c r="V7" s="86"/>
    </row>
    <row r="8" spans="1:26" ht="15.95" customHeight="1" x14ac:dyDescent="0.15">
      <c r="A8" s="99"/>
      <c r="B8" s="2">
        <v>2</v>
      </c>
      <c r="C8" s="2">
        <v>730</v>
      </c>
      <c r="D8" s="2"/>
      <c r="E8" s="2"/>
      <c r="F8" s="2">
        <v>46</v>
      </c>
      <c r="G8" s="2">
        <v>46</v>
      </c>
      <c r="H8" s="2">
        <v>12</v>
      </c>
      <c r="I8" s="3">
        <v>820</v>
      </c>
      <c r="J8" s="11">
        <v>300</v>
      </c>
      <c r="K8" s="21">
        <f t="shared" si="0"/>
        <v>1954</v>
      </c>
      <c r="L8" s="16"/>
      <c r="M8" s="11">
        <f t="shared" si="1"/>
        <v>2076.6</v>
      </c>
      <c r="N8" s="11">
        <f t="shared" si="2"/>
        <v>575.4</v>
      </c>
      <c r="O8" s="21">
        <f t="shared" si="3"/>
        <v>61272</v>
      </c>
      <c r="R8" s="86"/>
      <c r="S8" s="86"/>
      <c r="T8" s="86"/>
      <c r="U8" s="86"/>
      <c r="V8" s="86"/>
    </row>
    <row r="9" spans="1:26" ht="15.95" customHeight="1" x14ac:dyDescent="0.15">
      <c r="A9" s="99"/>
      <c r="B9" s="2">
        <v>3</v>
      </c>
      <c r="C9" s="2">
        <v>803</v>
      </c>
      <c r="D9" s="2"/>
      <c r="E9" s="2"/>
      <c r="F9" s="2">
        <v>46</v>
      </c>
      <c r="G9" s="2">
        <v>46</v>
      </c>
      <c r="H9" s="2">
        <v>12</v>
      </c>
      <c r="I9" s="3">
        <v>820</v>
      </c>
      <c r="J9" s="11">
        <v>300</v>
      </c>
      <c r="K9" s="21">
        <f t="shared" si="0"/>
        <v>2027</v>
      </c>
      <c r="L9" s="16"/>
      <c r="M9" s="11">
        <f t="shared" si="1"/>
        <v>2258.4</v>
      </c>
      <c r="N9" s="11">
        <f t="shared" si="2"/>
        <v>625.79999999999995</v>
      </c>
      <c r="O9" s="21">
        <f t="shared" si="3"/>
        <v>63694.200000000004</v>
      </c>
      <c r="R9" s="86"/>
      <c r="S9" s="86"/>
      <c r="T9" s="86"/>
      <c r="U9" s="86"/>
      <c r="V9" s="86"/>
    </row>
    <row r="10" spans="1:26" ht="15.95" customHeight="1" x14ac:dyDescent="0.15">
      <c r="A10" s="99"/>
      <c r="B10" s="2">
        <v>4</v>
      </c>
      <c r="C10" s="2">
        <v>874</v>
      </c>
      <c r="D10" s="2"/>
      <c r="E10" s="2"/>
      <c r="F10" s="2">
        <v>46</v>
      </c>
      <c r="G10" s="2">
        <v>46</v>
      </c>
      <c r="H10" s="2">
        <v>12</v>
      </c>
      <c r="I10" s="3">
        <v>820</v>
      </c>
      <c r="J10" s="11">
        <v>300</v>
      </c>
      <c r="K10" s="21">
        <f t="shared" si="0"/>
        <v>2098</v>
      </c>
      <c r="L10" s="16"/>
      <c r="M10" s="11">
        <f t="shared" si="1"/>
        <v>2435.1999999999998</v>
      </c>
      <c r="N10" s="11">
        <f t="shared" si="2"/>
        <v>674.8</v>
      </c>
      <c r="O10" s="21">
        <f t="shared" si="3"/>
        <v>66050</v>
      </c>
    </row>
    <row r="11" spans="1:26" ht="15.95" customHeight="1" thickBot="1" x14ac:dyDescent="0.2">
      <c r="A11" s="100"/>
      <c r="B11" s="6">
        <v>5</v>
      </c>
      <c r="C11" s="6">
        <v>942</v>
      </c>
      <c r="D11" s="6"/>
      <c r="E11" s="6"/>
      <c r="F11" s="6">
        <v>46</v>
      </c>
      <c r="G11" s="6">
        <v>46</v>
      </c>
      <c r="H11" s="6">
        <v>12</v>
      </c>
      <c r="I11" s="7">
        <v>820</v>
      </c>
      <c r="J11" s="12">
        <v>300</v>
      </c>
      <c r="K11" s="22">
        <f t="shared" si="0"/>
        <v>2166</v>
      </c>
      <c r="L11" s="17"/>
      <c r="M11" s="7">
        <f t="shared" si="1"/>
        <v>2604.5</v>
      </c>
      <c r="N11" s="70">
        <f t="shared" si="2"/>
        <v>721.7</v>
      </c>
      <c r="O11" s="22">
        <f t="shared" si="3"/>
        <v>68306.2</v>
      </c>
      <c r="Q11" s="103" t="s">
        <v>145</v>
      </c>
      <c r="R11" s="103"/>
      <c r="S11" s="103"/>
      <c r="T11" s="103"/>
      <c r="U11" s="103"/>
      <c r="V11" s="81"/>
    </row>
    <row r="12" spans="1:26" ht="15.95" customHeight="1" thickTop="1" x14ac:dyDescent="0.15">
      <c r="A12" s="101">
        <v>2</v>
      </c>
      <c r="B12" s="8">
        <v>1</v>
      </c>
      <c r="C12" s="2">
        <v>661</v>
      </c>
      <c r="D12" s="8"/>
      <c r="E12" s="8"/>
      <c r="F12" s="8">
        <v>46</v>
      </c>
      <c r="G12" s="8">
        <v>46</v>
      </c>
      <c r="H12" s="8">
        <v>12</v>
      </c>
      <c r="I12" s="9">
        <v>820</v>
      </c>
      <c r="J12" s="13">
        <v>390</v>
      </c>
      <c r="K12" s="23">
        <f t="shared" si="0"/>
        <v>1975</v>
      </c>
      <c r="L12" s="18"/>
      <c r="M12" s="14">
        <f t="shared" si="1"/>
        <v>1904.8</v>
      </c>
      <c r="N12" s="14">
        <f t="shared" si="2"/>
        <v>527.79999999999995</v>
      </c>
      <c r="O12" s="24">
        <f t="shared" si="3"/>
        <v>61682.600000000006</v>
      </c>
      <c r="Q12" s="103"/>
      <c r="R12" s="103"/>
      <c r="S12" s="103"/>
      <c r="T12" s="103"/>
      <c r="U12" s="103"/>
    </row>
    <row r="13" spans="1:26" ht="15.95" customHeight="1" x14ac:dyDescent="0.15">
      <c r="A13" s="99"/>
      <c r="B13" s="2">
        <v>2</v>
      </c>
      <c r="C13" s="2">
        <v>730</v>
      </c>
      <c r="D13" s="2"/>
      <c r="E13" s="2"/>
      <c r="F13" s="2">
        <v>46</v>
      </c>
      <c r="G13" s="2">
        <v>46</v>
      </c>
      <c r="H13" s="2">
        <v>12</v>
      </c>
      <c r="I13" s="3">
        <v>820</v>
      </c>
      <c r="J13" s="11">
        <v>390</v>
      </c>
      <c r="K13" s="21">
        <f t="shared" si="0"/>
        <v>2044</v>
      </c>
      <c r="L13" s="16"/>
      <c r="M13" s="11">
        <f t="shared" si="1"/>
        <v>2076.6</v>
      </c>
      <c r="N13" s="11">
        <f t="shared" si="2"/>
        <v>575.4</v>
      </c>
      <c r="O13" s="21">
        <f t="shared" si="3"/>
        <v>63972</v>
      </c>
      <c r="Q13" t="s">
        <v>7</v>
      </c>
    </row>
    <row r="14" spans="1:26" ht="15.95" customHeight="1" x14ac:dyDescent="0.15">
      <c r="A14" s="99"/>
      <c r="B14" s="2">
        <v>3</v>
      </c>
      <c r="C14" s="2">
        <v>803</v>
      </c>
      <c r="D14" s="2"/>
      <c r="E14" s="2"/>
      <c r="F14" s="2">
        <v>46</v>
      </c>
      <c r="G14" s="2">
        <v>46</v>
      </c>
      <c r="H14" s="2">
        <v>12</v>
      </c>
      <c r="I14" s="3">
        <v>820</v>
      </c>
      <c r="J14" s="11">
        <v>390</v>
      </c>
      <c r="K14" s="21">
        <f t="shared" si="0"/>
        <v>2117</v>
      </c>
      <c r="L14" s="16"/>
      <c r="M14" s="11">
        <f t="shared" si="1"/>
        <v>2258.4</v>
      </c>
      <c r="N14" s="11">
        <f t="shared" si="2"/>
        <v>625.79999999999995</v>
      </c>
      <c r="O14" s="21">
        <f t="shared" si="3"/>
        <v>66394.2</v>
      </c>
      <c r="Q14" t="s">
        <v>165</v>
      </c>
      <c r="R14" s="86" t="s">
        <v>164</v>
      </c>
      <c r="S14" s="86"/>
      <c r="T14" s="86"/>
      <c r="U14" s="86"/>
      <c r="V14" s="86"/>
    </row>
    <row r="15" spans="1:26" ht="15.95" customHeight="1" x14ac:dyDescent="0.15">
      <c r="A15" s="99"/>
      <c r="B15" s="2">
        <v>4</v>
      </c>
      <c r="C15" s="2">
        <v>874</v>
      </c>
      <c r="D15" s="2"/>
      <c r="E15" s="2"/>
      <c r="F15" s="2">
        <v>46</v>
      </c>
      <c r="G15" s="2">
        <v>46</v>
      </c>
      <c r="H15" s="2">
        <v>12</v>
      </c>
      <c r="I15" s="3">
        <v>820</v>
      </c>
      <c r="J15" s="11">
        <v>390</v>
      </c>
      <c r="K15" s="21">
        <f t="shared" si="0"/>
        <v>2188</v>
      </c>
      <c r="L15" s="16"/>
      <c r="M15" s="11">
        <f t="shared" si="1"/>
        <v>2435.1999999999998</v>
      </c>
      <c r="N15" s="11">
        <f t="shared" si="2"/>
        <v>674.8</v>
      </c>
      <c r="O15" s="21">
        <f t="shared" si="3"/>
        <v>68750</v>
      </c>
      <c r="R15" s="86"/>
      <c r="S15" s="86"/>
      <c r="T15" s="86"/>
      <c r="U15" s="86"/>
      <c r="V15" s="86"/>
    </row>
    <row r="16" spans="1:26" ht="15.95" customHeight="1" thickBot="1" x14ac:dyDescent="0.2">
      <c r="A16" s="100"/>
      <c r="B16" s="6">
        <v>5</v>
      </c>
      <c r="C16" s="6">
        <v>942</v>
      </c>
      <c r="D16" s="6"/>
      <c r="E16" s="6"/>
      <c r="F16" s="6">
        <v>46</v>
      </c>
      <c r="G16" s="6">
        <v>46</v>
      </c>
      <c r="H16" s="6">
        <v>12</v>
      </c>
      <c r="I16" s="7">
        <v>820</v>
      </c>
      <c r="J16" s="12">
        <v>390</v>
      </c>
      <c r="K16" s="22">
        <f t="shared" si="0"/>
        <v>2256</v>
      </c>
      <c r="L16" s="17"/>
      <c r="M16" s="7">
        <f t="shared" si="1"/>
        <v>2604.5</v>
      </c>
      <c r="N16" s="70">
        <f t="shared" si="2"/>
        <v>721.7</v>
      </c>
      <c r="O16" s="22">
        <f t="shared" si="3"/>
        <v>71006.2</v>
      </c>
    </row>
    <row r="17" spans="1:22" ht="15.95" customHeight="1" thickTop="1" x14ac:dyDescent="0.15">
      <c r="A17" s="102" t="s">
        <v>162</v>
      </c>
      <c r="B17" s="8">
        <v>1</v>
      </c>
      <c r="C17" s="2">
        <v>661</v>
      </c>
      <c r="D17" s="8"/>
      <c r="E17" s="8"/>
      <c r="F17" s="8">
        <v>46</v>
      </c>
      <c r="G17" s="8">
        <v>46</v>
      </c>
      <c r="H17" s="8">
        <v>12</v>
      </c>
      <c r="I17" s="9">
        <v>1310</v>
      </c>
      <c r="J17" s="13">
        <v>650</v>
      </c>
      <c r="K17" s="23">
        <f t="shared" si="0"/>
        <v>2725</v>
      </c>
      <c r="L17" s="18"/>
      <c r="M17" s="14">
        <f t="shared" si="1"/>
        <v>1904.8</v>
      </c>
      <c r="N17" s="14">
        <f t="shared" si="2"/>
        <v>527.79999999999995</v>
      </c>
      <c r="O17" s="24">
        <f t="shared" si="3"/>
        <v>84182.6</v>
      </c>
      <c r="Q17" t="s">
        <v>8</v>
      </c>
    </row>
    <row r="18" spans="1:22" ht="15.95" customHeight="1" x14ac:dyDescent="0.15">
      <c r="A18" s="99"/>
      <c r="B18" s="2">
        <v>2</v>
      </c>
      <c r="C18" s="2">
        <v>730</v>
      </c>
      <c r="D18" s="2"/>
      <c r="E18" s="2"/>
      <c r="F18" s="2">
        <v>46</v>
      </c>
      <c r="G18" s="2">
        <v>46</v>
      </c>
      <c r="H18" s="2">
        <v>12</v>
      </c>
      <c r="I18" s="3">
        <v>1310</v>
      </c>
      <c r="J18" s="11">
        <v>650</v>
      </c>
      <c r="K18" s="21">
        <f t="shared" si="0"/>
        <v>2794</v>
      </c>
      <c r="L18" s="16"/>
      <c r="M18" s="11">
        <f t="shared" si="1"/>
        <v>2076.6</v>
      </c>
      <c r="N18" s="11">
        <f t="shared" si="2"/>
        <v>575.4</v>
      </c>
      <c r="O18" s="21">
        <f t="shared" si="3"/>
        <v>86472</v>
      </c>
      <c r="Q18" t="s">
        <v>165</v>
      </c>
      <c r="R18" s="86" t="s">
        <v>166</v>
      </c>
      <c r="S18" s="86"/>
      <c r="T18" s="86"/>
      <c r="U18" s="86"/>
      <c r="V18" s="86"/>
    </row>
    <row r="19" spans="1:22" ht="15.95" customHeight="1" x14ac:dyDescent="0.15">
      <c r="A19" s="99"/>
      <c r="B19" s="2">
        <v>3</v>
      </c>
      <c r="C19" s="2">
        <v>803</v>
      </c>
      <c r="D19" s="2"/>
      <c r="E19" s="2"/>
      <c r="F19" s="2">
        <v>46</v>
      </c>
      <c r="G19" s="2">
        <v>46</v>
      </c>
      <c r="H19" s="2">
        <v>12</v>
      </c>
      <c r="I19" s="3">
        <v>1310</v>
      </c>
      <c r="J19" s="11">
        <v>650</v>
      </c>
      <c r="K19" s="21">
        <f t="shared" si="0"/>
        <v>2867</v>
      </c>
      <c r="L19" s="16"/>
      <c r="M19" s="11">
        <f t="shared" si="1"/>
        <v>2258.4</v>
      </c>
      <c r="N19" s="11">
        <f t="shared" si="2"/>
        <v>625.79999999999995</v>
      </c>
      <c r="O19" s="21">
        <f t="shared" si="3"/>
        <v>88894.2</v>
      </c>
      <c r="R19" s="86"/>
      <c r="S19" s="86"/>
      <c r="T19" s="86"/>
      <c r="U19" s="86"/>
      <c r="V19" s="86"/>
    </row>
    <row r="20" spans="1:22" ht="15.95" customHeight="1" x14ac:dyDescent="0.15">
      <c r="A20" s="99"/>
      <c r="B20" s="2">
        <v>4</v>
      </c>
      <c r="C20" s="2">
        <v>874</v>
      </c>
      <c r="D20" s="2"/>
      <c r="E20" s="2"/>
      <c r="F20" s="2">
        <v>46</v>
      </c>
      <c r="G20" s="2">
        <v>46</v>
      </c>
      <c r="H20" s="2">
        <v>12</v>
      </c>
      <c r="I20" s="3">
        <v>1310</v>
      </c>
      <c r="J20" s="11">
        <v>650</v>
      </c>
      <c r="K20" s="21">
        <f t="shared" si="0"/>
        <v>2938</v>
      </c>
      <c r="L20" s="16"/>
      <c r="M20" s="11">
        <f t="shared" si="1"/>
        <v>2435.1999999999998</v>
      </c>
      <c r="N20" s="11">
        <f t="shared" si="2"/>
        <v>674.8</v>
      </c>
      <c r="O20" s="21">
        <f t="shared" si="3"/>
        <v>91250</v>
      </c>
      <c r="R20" s="86"/>
      <c r="S20" s="86"/>
      <c r="T20" s="86"/>
      <c r="U20" s="86"/>
      <c r="V20" s="86"/>
    </row>
    <row r="21" spans="1:22" ht="15.95" customHeight="1" thickBot="1" x14ac:dyDescent="0.2">
      <c r="A21" s="100"/>
      <c r="B21" s="6">
        <v>5</v>
      </c>
      <c r="C21" s="6">
        <v>942</v>
      </c>
      <c r="D21" s="6"/>
      <c r="E21" s="6"/>
      <c r="F21" s="6">
        <v>46</v>
      </c>
      <c r="G21" s="6">
        <v>46</v>
      </c>
      <c r="H21" s="6">
        <v>12</v>
      </c>
      <c r="I21" s="7">
        <v>1310</v>
      </c>
      <c r="J21" s="12">
        <v>650</v>
      </c>
      <c r="K21" s="22">
        <f t="shared" si="0"/>
        <v>3006</v>
      </c>
      <c r="L21" s="17"/>
      <c r="M21" s="7">
        <f t="shared" si="1"/>
        <v>2604.5</v>
      </c>
      <c r="N21" s="70">
        <f t="shared" si="2"/>
        <v>721.7</v>
      </c>
      <c r="O21" s="22">
        <f t="shared" si="3"/>
        <v>93506.2</v>
      </c>
      <c r="Q21" t="s">
        <v>160</v>
      </c>
    </row>
    <row r="22" spans="1:22" ht="15.95" customHeight="1" thickTop="1" x14ac:dyDescent="0.15">
      <c r="A22" s="102" t="s">
        <v>163</v>
      </c>
      <c r="B22" s="8">
        <v>1</v>
      </c>
      <c r="C22" s="2">
        <v>661</v>
      </c>
      <c r="D22" s="8"/>
      <c r="E22" s="8"/>
      <c r="F22" s="8">
        <v>46</v>
      </c>
      <c r="G22" s="8">
        <v>46</v>
      </c>
      <c r="H22" s="8">
        <v>12</v>
      </c>
      <c r="I22" s="9">
        <v>1310</v>
      </c>
      <c r="J22" s="13">
        <v>1360</v>
      </c>
      <c r="K22" s="23">
        <f t="shared" si="0"/>
        <v>3435</v>
      </c>
      <c r="L22" s="18"/>
      <c r="M22" s="14">
        <f t="shared" si="1"/>
        <v>1904.8</v>
      </c>
      <c r="N22" s="14">
        <f t="shared" si="2"/>
        <v>527.79999999999995</v>
      </c>
      <c r="O22" s="24">
        <f t="shared" si="3"/>
        <v>105482.6</v>
      </c>
      <c r="Q22" t="s">
        <v>165</v>
      </c>
      <c r="R22" s="86" t="s">
        <v>167</v>
      </c>
      <c r="S22" s="86"/>
      <c r="T22" s="86"/>
      <c r="U22" s="86"/>
      <c r="V22" s="86"/>
    </row>
    <row r="23" spans="1:22" ht="15.95" customHeight="1" x14ac:dyDescent="0.15">
      <c r="A23" s="99"/>
      <c r="B23" s="2">
        <v>2</v>
      </c>
      <c r="C23" s="2">
        <v>730</v>
      </c>
      <c r="D23" s="2"/>
      <c r="E23" s="2"/>
      <c r="F23" s="2">
        <v>46</v>
      </c>
      <c r="G23" s="2">
        <v>46</v>
      </c>
      <c r="H23" s="2">
        <v>12</v>
      </c>
      <c r="I23" s="3">
        <v>1310</v>
      </c>
      <c r="J23" s="11">
        <v>1360</v>
      </c>
      <c r="K23" s="21">
        <f t="shared" si="0"/>
        <v>3504</v>
      </c>
      <c r="L23" s="16"/>
      <c r="M23" s="11">
        <f t="shared" si="1"/>
        <v>2076.6</v>
      </c>
      <c r="N23" s="11">
        <f t="shared" si="2"/>
        <v>575.4</v>
      </c>
      <c r="O23" s="21">
        <f t="shared" si="3"/>
        <v>107772</v>
      </c>
      <c r="R23" s="86"/>
      <c r="S23" s="86"/>
      <c r="T23" s="86"/>
      <c r="U23" s="86"/>
      <c r="V23" s="86"/>
    </row>
    <row r="24" spans="1:22" ht="15.95" customHeight="1" x14ac:dyDescent="0.15">
      <c r="A24" s="99"/>
      <c r="B24" s="2">
        <v>3</v>
      </c>
      <c r="C24" s="2">
        <v>803</v>
      </c>
      <c r="D24" s="2"/>
      <c r="E24" s="2"/>
      <c r="F24" s="2">
        <v>46</v>
      </c>
      <c r="G24" s="2">
        <v>46</v>
      </c>
      <c r="H24" s="2">
        <v>12</v>
      </c>
      <c r="I24" s="3">
        <v>1310</v>
      </c>
      <c r="J24" s="11">
        <v>1360</v>
      </c>
      <c r="K24" s="21">
        <f t="shared" si="0"/>
        <v>3577</v>
      </c>
      <c r="L24" s="16"/>
      <c r="M24" s="11">
        <f t="shared" si="1"/>
        <v>2258.4</v>
      </c>
      <c r="N24" s="11">
        <f t="shared" si="2"/>
        <v>625.79999999999995</v>
      </c>
      <c r="O24" s="21">
        <f t="shared" si="3"/>
        <v>110194.2</v>
      </c>
      <c r="R24" s="86"/>
      <c r="S24" s="86"/>
      <c r="T24" s="86"/>
      <c r="U24" s="86"/>
      <c r="V24" s="86"/>
    </row>
    <row r="25" spans="1:22" ht="15.95" customHeight="1" x14ac:dyDescent="0.15">
      <c r="A25" s="99"/>
      <c r="B25" s="2">
        <v>4</v>
      </c>
      <c r="C25" s="2">
        <v>874</v>
      </c>
      <c r="D25" s="2"/>
      <c r="E25" s="2"/>
      <c r="F25" s="2">
        <v>46</v>
      </c>
      <c r="G25" s="2">
        <v>46</v>
      </c>
      <c r="H25" s="2">
        <v>12</v>
      </c>
      <c r="I25" s="3">
        <v>1310</v>
      </c>
      <c r="J25" s="11">
        <v>1360</v>
      </c>
      <c r="K25" s="21">
        <f t="shared" si="0"/>
        <v>3648</v>
      </c>
      <c r="L25" s="16"/>
      <c r="M25" s="11">
        <f t="shared" si="1"/>
        <v>2435.1999999999998</v>
      </c>
      <c r="N25" s="11">
        <f t="shared" si="2"/>
        <v>674.8</v>
      </c>
      <c r="O25" s="21">
        <f t="shared" si="3"/>
        <v>112550</v>
      </c>
      <c r="Q25" t="s">
        <v>161</v>
      </c>
    </row>
    <row r="26" spans="1:22" ht="15.95" customHeight="1" thickBot="1" x14ac:dyDescent="0.2">
      <c r="A26" s="100"/>
      <c r="B26" s="6">
        <v>5</v>
      </c>
      <c r="C26" s="6">
        <v>942</v>
      </c>
      <c r="D26" s="6"/>
      <c r="E26" s="6"/>
      <c r="F26" s="6">
        <v>46</v>
      </c>
      <c r="G26" s="6">
        <v>46</v>
      </c>
      <c r="H26" s="6">
        <v>12</v>
      </c>
      <c r="I26" s="7">
        <v>1310</v>
      </c>
      <c r="J26" s="12">
        <v>1360</v>
      </c>
      <c r="K26" s="22">
        <f t="shared" si="0"/>
        <v>3716</v>
      </c>
      <c r="L26" s="17"/>
      <c r="M26" s="7">
        <f t="shared" si="1"/>
        <v>2604.5</v>
      </c>
      <c r="N26" s="70">
        <f t="shared" si="2"/>
        <v>721.7</v>
      </c>
      <c r="O26" s="22">
        <f t="shared" si="3"/>
        <v>114806.2</v>
      </c>
      <c r="Q26" t="s">
        <v>165</v>
      </c>
      <c r="R26" s="86" t="s">
        <v>168</v>
      </c>
      <c r="S26" s="86"/>
      <c r="T26" s="86"/>
      <c r="U26" s="86"/>
      <c r="V26" s="86"/>
    </row>
    <row r="27" spans="1:22" ht="15.95" customHeight="1" thickTop="1" x14ac:dyDescent="0.15">
      <c r="A27" s="98">
        <v>4</v>
      </c>
      <c r="B27" s="4">
        <v>1</v>
      </c>
      <c r="C27" s="2">
        <v>661</v>
      </c>
      <c r="D27" s="4"/>
      <c r="E27" s="4"/>
      <c r="F27" s="4">
        <v>46</v>
      </c>
      <c r="G27" s="4">
        <v>46</v>
      </c>
      <c r="H27" s="4">
        <v>12</v>
      </c>
      <c r="I27" s="5">
        <v>2006</v>
      </c>
      <c r="J27" s="14">
        <v>1445</v>
      </c>
      <c r="K27" s="24">
        <f t="shared" si="0"/>
        <v>4216</v>
      </c>
      <c r="L27" s="19"/>
      <c r="M27" s="14">
        <f t="shared" si="1"/>
        <v>1904.8</v>
      </c>
      <c r="N27" s="14">
        <f t="shared" si="2"/>
        <v>527.79999999999995</v>
      </c>
      <c r="O27" s="24">
        <f t="shared" si="3"/>
        <v>128912.6</v>
      </c>
      <c r="R27" s="86"/>
      <c r="S27" s="86"/>
      <c r="T27" s="86"/>
      <c r="U27" s="86"/>
      <c r="V27" s="86"/>
    </row>
    <row r="28" spans="1:22" ht="15.95" customHeight="1" x14ac:dyDescent="0.15">
      <c r="A28" s="99"/>
      <c r="B28" s="2">
        <v>2</v>
      </c>
      <c r="C28" s="2">
        <v>730</v>
      </c>
      <c r="D28" s="2"/>
      <c r="E28" s="2"/>
      <c r="F28" s="2">
        <v>46</v>
      </c>
      <c r="G28" s="2">
        <v>46</v>
      </c>
      <c r="H28" s="2">
        <v>12</v>
      </c>
      <c r="I28" s="3">
        <v>2006</v>
      </c>
      <c r="J28" s="11">
        <v>1445</v>
      </c>
      <c r="K28" s="21">
        <f t="shared" si="0"/>
        <v>4285</v>
      </c>
      <c r="L28" s="16"/>
      <c r="M28" s="11">
        <f t="shared" si="1"/>
        <v>2076.6</v>
      </c>
      <c r="N28" s="11">
        <f t="shared" si="2"/>
        <v>575.4</v>
      </c>
      <c r="O28" s="21">
        <f t="shared" si="3"/>
        <v>131202</v>
      </c>
      <c r="R28" s="86"/>
      <c r="S28" s="86"/>
      <c r="T28" s="86"/>
      <c r="U28" s="86"/>
      <c r="V28" s="86"/>
    </row>
    <row r="29" spans="1:22" ht="15.95" customHeight="1" x14ac:dyDescent="0.15">
      <c r="A29" s="99"/>
      <c r="B29" s="2">
        <v>3</v>
      </c>
      <c r="C29" s="2">
        <v>803</v>
      </c>
      <c r="D29" s="2"/>
      <c r="E29" s="2"/>
      <c r="F29" s="2">
        <v>46</v>
      </c>
      <c r="G29" s="2">
        <v>46</v>
      </c>
      <c r="H29" s="2">
        <v>12</v>
      </c>
      <c r="I29" s="3">
        <v>2006</v>
      </c>
      <c r="J29" s="11">
        <v>1445</v>
      </c>
      <c r="K29" s="21">
        <f t="shared" si="0"/>
        <v>4358</v>
      </c>
      <c r="L29" s="16"/>
      <c r="M29" s="11">
        <f t="shared" si="1"/>
        <v>2258.4</v>
      </c>
      <c r="N29" s="11">
        <f t="shared" si="2"/>
        <v>625.79999999999995</v>
      </c>
      <c r="O29" s="21">
        <f t="shared" si="3"/>
        <v>133624.19999999998</v>
      </c>
      <c r="Q29" t="s">
        <v>10</v>
      </c>
    </row>
    <row r="30" spans="1:22" ht="15.95" customHeight="1" x14ac:dyDescent="0.15">
      <c r="A30" s="99"/>
      <c r="B30" s="2">
        <v>4</v>
      </c>
      <c r="C30" s="2">
        <v>874</v>
      </c>
      <c r="D30" s="2"/>
      <c r="E30" s="2"/>
      <c r="F30" s="2">
        <v>46</v>
      </c>
      <c r="G30" s="2">
        <v>46</v>
      </c>
      <c r="H30" s="2">
        <v>12</v>
      </c>
      <c r="I30" s="3">
        <v>2006</v>
      </c>
      <c r="J30" s="11">
        <v>1445</v>
      </c>
      <c r="K30" s="21">
        <f t="shared" si="0"/>
        <v>4429</v>
      </c>
      <c r="L30" s="16"/>
      <c r="M30" s="11">
        <f t="shared" si="1"/>
        <v>2435.1999999999998</v>
      </c>
      <c r="N30" s="11">
        <f t="shared" si="2"/>
        <v>674.8</v>
      </c>
      <c r="O30" s="21">
        <f t="shared" si="3"/>
        <v>135980</v>
      </c>
      <c r="Q30" t="s">
        <v>165</v>
      </c>
      <c r="R30" s="86" t="s">
        <v>169</v>
      </c>
      <c r="S30" s="86"/>
      <c r="T30" s="86"/>
      <c r="U30" s="86"/>
      <c r="V30" s="86"/>
    </row>
    <row r="31" spans="1:22" ht="15.95" customHeight="1" thickBot="1" x14ac:dyDescent="0.2">
      <c r="A31" s="99"/>
      <c r="B31" s="2">
        <v>5</v>
      </c>
      <c r="C31" s="2">
        <v>942</v>
      </c>
      <c r="D31" s="2"/>
      <c r="E31" s="2"/>
      <c r="F31" s="2">
        <v>46</v>
      </c>
      <c r="G31" s="2">
        <v>46</v>
      </c>
      <c r="H31" s="2">
        <v>12</v>
      </c>
      <c r="I31" s="3">
        <v>2006</v>
      </c>
      <c r="J31" s="11">
        <v>1445</v>
      </c>
      <c r="K31" s="25">
        <f t="shared" si="0"/>
        <v>4497</v>
      </c>
      <c r="L31" s="16"/>
      <c r="M31" s="11">
        <f t="shared" si="1"/>
        <v>2604.5</v>
      </c>
      <c r="N31" s="11">
        <f t="shared" si="2"/>
        <v>721.7</v>
      </c>
      <c r="O31" s="25">
        <f t="shared" si="3"/>
        <v>138236.20000000001</v>
      </c>
      <c r="R31" s="86"/>
      <c r="S31" s="86"/>
      <c r="T31" s="86"/>
      <c r="U31" s="86"/>
      <c r="V31" s="86"/>
    </row>
    <row r="32" spans="1:22" ht="15.95" customHeight="1" x14ac:dyDescent="0.15">
      <c r="B32" s="28"/>
    </row>
    <row r="33" spans="18:18" ht="15.95" customHeight="1" x14ac:dyDescent="0.15"/>
    <row r="34" spans="18:18" ht="15.95" customHeight="1" x14ac:dyDescent="0.15"/>
    <row r="35" spans="18:18" ht="15.95" customHeight="1" x14ac:dyDescent="0.15"/>
    <row r="36" spans="18:18" ht="15.95" customHeight="1" x14ac:dyDescent="0.15"/>
    <row r="37" spans="18:18" ht="15.95" customHeight="1" x14ac:dyDescent="0.15">
      <c r="R37" s="28"/>
    </row>
    <row r="38" spans="18:18" ht="15.95" customHeight="1" x14ac:dyDescent="0.15">
      <c r="R38" s="28"/>
    </row>
    <row r="39" spans="18:18" ht="15.95" customHeight="1" x14ac:dyDescent="0.15">
      <c r="R39" s="28"/>
    </row>
    <row r="40" spans="18:18" ht="15.95" customHeight="1" x14ac:dyDescent="0.15"/>
    <row r="41" spans="18:18" ht="15.95" customHeight="1" x14ac:dyDescent="0.15"/>
    <row r="42" spans="18:18" ht="15.95" customHeight="1" x14ac:dyDescent="0.15"/>
  </sheetData>
  <mergeCells count="25">
    <mergeCell ref="R30:V31"/>
    <mergeCell ref="Q11:U12"/>
    <mergeCell ref="R14:V15"/>
    <mergeCell ref="R18:V20"/>
    <mergeCell ref="R22:V24"/>
    <mergeCell ref="R26:V28"/>
    <mergeCell ref="A27:A31"/>
    <mergeCell ref="A7:A11"/>
    <mergeCell ref="A12:A16"/>
    <mergeCell ref="A17:A21"/>
    <mergeCell ref="A22:A26"/>
    <mergeCell ref="R7:V9"/>
    <mergeCell ref="A1:V1"/>
    <mergeCell ref="R5:V6"/>
    <mergeCell ref="T2:V2"/>
    <mergeCell ref="A5:A6"/>
    <mergeCell ref="B5:B6"/>
    <mergeCell ref="C5:C6"/>
    <mergeCell ref="D5:D6"/>
    <mergeCell ref="E5:E6"/>
    <mergeCell ref="F5:F6"/>
    <mergeCell ref="G5:G6"/>
    <mergeCell ref="H5:H6"/>
    <mergeCell ref="I5:I6"/>
    <mergeCell ref="J5:J6"/>
  </mergeCells>
  <phoneticPr fontId="8"/>
  <printOptions horizontalCentered="1" verticalCentered="1"/>
  <pageMargins left="0.31496062992125984" right="0.31496062992125984" top="0.74803149606299213" bottom="0.35433070866141736" header="0.31496062992125984" footer="0.31496062992125984"/>
  <pageSetup paperSize="9" scale="95"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A9C73-8F5E-4C9A-BD8C-CCB49A7289FA}">
  <dimension ref="A1:Y42"/>
  <sheetViews>
    <sheetView workbookViewId="0">
      <selection activeCell="Y5" sqref="Y5"/>
    </sheetView>
  </sheetViews>
  <sheetFormatPr defaultRowHeight="13.5" x14ac:dyDescent="0.15"/>
  <cols>
    <col min="1" max="24" width="6.625" customWidth="1"/>
    <col min="25" max="25" width="7.625" customWidth="1"/>
  </cols>
  <sheetData>
    <row r="1" spans="1:25" ht="20.25" customHeight="1" x14ac:dyDescent="0.15">
      <c r="A1" s="87" t="s">
        <v>173</v>
      </c>
      <c r="B1" s="87"/>
      <c r="C1" s="87"/>
      <c r="D1" s="87"/>
      <c r="E1" s="87"/>
      <c r="F1" s="87"/>
      <c r="G1" s="87"/>
      <c r="H1" s="87"/>
      <c r="I1" s="87"/>
      <c r="J1" s="87"/>
      <c r="K1" s="87"/>
      <c r="L1" s="87"/>
      <c r="M1" s="87"/>
      <c r="N1" s="87"/>
      <c r="O1" s="87"/>
      <c r="P1" s="87"/>
      <c r="Q1" s="87"/>
      <c r="R1" s="87"/>
      <c r="S1" s="87"/>
      <c r="T1" s="87"/>
      <c r="U1" s="87"/>
      <c r="V1" s="79"/>
      <c r="W1" s="79"/>
      <c r="X1" s="79"/>
      <c r="Y1" s="79"/>
    </row>
    <row r="2" spans="1:25" ht="15" customHeight="1" x14ac:dyDescent="0.15">
      <c r="A2" s="77"/>
      <c r="B2" s="77"/>
      <c r="C2" s="77"/>
      <c r="D2" s="77"/>
      <c r="E2" s="77"/>
      <c r="F2" s="77"/>
      <c r="G2" s="77"/>
      <c r="H2" s="77"/>
      <c r="I2" s="77"/>
      <c r="J2" s="77"/>
      <c r="K2" s="77"/>
      <c r="L2" s="77"/>
      <c r="M2" s="77"/>
      <c r="N2" s="77"/>
      <c r="O2" s="77"/>
      <c r="P2" s="77"/>
      <c r="Q2" s="77"/>
      <c r="R2" s="77"/>
      <c r="S2" s="89">
        <v>44409</v>
      </c>
      <c r="T2" s="89"/>
      <c r="U2" s="89"/>
      <c r="V2" s="77"/>
    </row>
    <row r="3" spans="1:25" ht="15" customHeight="1" x14ac:dyDescent="0.15">
      <c r="A3" s="10" t="s">
        <v>181</v>
      </c>
    </row>
    <row r="4" spans="1:25" ht="15" customHeight="1" thickBot="1" x14ac:dyDescent="0.2"/>
    <row r="5" spans="1:25" ht="85.5" customHeight="1" x14ac:dyDescent="0.15">
      <c r="A5" s="90" t="s">
        <v>4</v>
      </c>
      <c r="B5" s="90" t="s">
        <v>3</v>
      </c>
      <c r="C5" s="90" t="s">
        <v>2</v>
      </c>
      <c r="D5" s="90" t="s">
        <v>146</v>
      </c>
      <c r="E5" s="92" t="s">
        <v>159</v>
      </c>
      <c r="F5" s="90" t="s">
        <v>155</v>
      </c>
      <c r="G5" s="90" t="s">
        <v>150</v>
      </c>
      <c r="H5" s="94" t="s">
        <v>0</v>
      </c>
      <c r="I5" s="96" t="s">
        <v>1</v>
      </c>
      <c r="J5" s="108" t="s">
        <v>152</v>
      </c>
      <c r="K5" s="1"/>
      <c r="L5" s="90" t="s">
        <v>4</v>
      </c>
      <c r="M5" s="90" t="s">
        <v>3</v>
      </c>
      <c r="N5" s="90" t="s">
        <v>2</v>
      </c>
      <c r="O5" s="90" t="s">
        <v>146</v>
      </c>
      <c r="P5" s="92" t="s">
        <v>159</v>
      </c>
      <c r="Q5" s="90" t="s">
        <v>155</v>
      </c>
      <c r="R5" s="90" t="s">
        <v>150</v>
      </c>
      <c r="S5" s="94" t="s">
        <v>0</v>
      </c>
      <c r="T5" s="96" t="s">
        <v>1</v>
      </c>
      <c r="U5" s="108" t="s">
        <v>152</v>
      </c>
    </row>
    <row r="6" spans="1:25" ht="37.5" customHeight="1" x14ac:dyDescent="0.15">
      <c r="A6" s="91"/>
      <c r="B6" s="91"/>
      <c r="C6" s="91"/>
      <c r="D6" s="91"/>
      <c r="E6" s="93"/>
      <c r="F6" s="91"/>
      <c r="G6" s="91"/>
      <c r="H6" s="95"/>
      <c r="I6" s="97"/>
      <c r="J6" s="109"/>
      <c r="K6" s="1"/>
      <c r="L6" s="91"/>
      <c r="M6" s="91"/>
      <c r="N6" s="91"/>
      <c r="O6" s="91"/>
      <c r="P6" s="93"/>
      <c r="Q6" s="91"/>
      <c r="R6" s="91"/>
      <c r="S6" s="95"/>
      <c r="T6" s="97"/>
      <c r="U6" s="109"/>
    </row>
    <row r="7" spans="1:25" ht="15.95" customHeight="1" x14ac:dyDescent="0.15">
      <c r="A7" s="99">
        <v>1</v>
      </c>
      <c r="B7" s="59" t="s">
        <v>122</v>
      </c>
      <c r="C7" s="58">
        <v>523</v>
      </c>
      <c r="D7" s="54"/>
      <c r="E7" s="2">
        <v>6</v>
      </c>
      <c r="F7" s="67">
        <f>ROUNDDOWN((C7+D7+E7)*83/1000,1)</f>
        <v>43.9</v>
      </c>
      <c r="G7" s="67">
        <f>ROUNDDOWN((C7+D7+E7)*23/1000,1)</f>
        <v>12.1</v>
      </c>
      <c r="H7" s="3">
        <v>820</v>
      </c>
      <c r="I7" s="11">
        <v>300</v>
      </c>
      <c r="J7" s="21">
        <f>SUM(C7:I7)</f>
        <v>1705</v>
      </c>
      <c r="L7" s="104" t="s">
        <v>175</v>
      </c>
      <c r="M7" s="78" t="s">
        <v>122</v>
      </c>
      <c r="N7" s="83">
        <v>523</v>
      </c>
      <c r="O7" s="4"/>
      <c r="P7" s="4">
        <v>6</v>
      </c>
      <c r="Q7" s="68">
        <f t="shared" ref="Q7:Q27" si="0">ROUNDDOWN((N7+O7+P7)*83/1000,1)</f>
        <v>43.9</v>
      </c>
      <c r="R7" s="68">
        <f t="shared" ref="R7:R27" si="1">ROUNDDOWN((N7+O7+P7)*23/1000,1)</f>
        <v>12.1</v>
      </c>
      <c r="S7" s="5">
        <v>1310</v>
      </c>
      <c r="T7" s="14">
        <v>1000</v>
      </c>
      <c r="U7" s="24">
        <f t="shared" ref="U7:U27" si="2">SUM(N7:T7)</f>
        <v>2895</v>
      </c>
    </row>
    <row r="8" spans="1:25" ht="15.95" customHeight="1" x14ac:dyDescent="0.15">
      <c r="A8" s="99"/>
      <c r="B8" s="59" t="s">
        <v>123</v>
      </c>
      <c r="C8" s="58">
        <v>649</v>
      </c>
      <c r="D8" s="54"/>
      <c r="E8" s="2">
        <v>6</v>
      </c>
      <c r="F8" s="67">
        <f t="shared" ref="F8:F20" si="3">ROUNDDOWN((C8+D8+E8)*83/1000,1)</f>
        <v>54.3</v>
      </c>
      <c r="G8" s="67">
        <f>ROUNDDOWN((C8+D8+E8)*23/1000,1)</f>
        <v>15</v>
      </c>
      <c r="H8" s="3">
        <v>820</v>
      </c>
      <c r="I8" s="11">
        <v>300</v>
      </c>
      <c r="J8" s="21">
        <f t="shared" ref="J8:J20" si="4">SUM(C8:I8)</f>
        <v>1844.3</v>
      </c>
      <c r="L8" s="105"/>
      <c r="M8" s="59" t="s">
        <v>123</v>
      </c>
      <c r="N8" s="58">
        <v>649</v>
      </c>
      <c r="O8" s="2"/>
      <c r="P8" s="2">
        <v>6</v>
      </c>
      <c r="Q8" s="67">
        <f t="shared" si="0"/>
        <v>54.3</v>
      </c>
      <c r="R8" s="67">
        <f t="shared" si="1"/>
        <v>15</v>
      </c>
      <c r="S8" s="5">
        <v>1310</v>
      </c>
      <c r="T8" s="14">
        <v>1000</v>
      </c>
      <c r="U8" s="21">
        <f t="shared" si="2"/>
        <v>3034.3</v>
      </c>
    </row>
    <row r="9" spans="1:25" ht="15.95" customHeight="1" x14ac:dyDescent="0.15">
      <c r="A9" s="99"/>
      <c r="B9" s="55">
        <v>1</v>
      </c>
      <c r="C9" s="2">
        <v>696</v>
      </c>
      <c r="D9" s="2">
        <v>18</v>
      </c>
      <c r="E9" s="2">
        <v>6</v>
      </c>
      <c r="F9" s="67">
        <f t="shared" si="3"/>
        <v>59.7</v>
      </c>
      <c r="G9" s="67">
        <f>ROUNDDOWN((C9+D9+E9)*23/1000,1)</f>
        <v>16.5</v>
      </c>
      <c r="H9" s="3">
        <v>820</v>
      </c>
      <c r="I9" s="11">
        <v>300</v>
      </c>
      <c r="J9" s="21">
        <f t="shared" si="4"/>
        <v>1916.2</v>
      </c>
      <c r="L9" s="105"/>
      <c r="M9" s="56">
        <v>1</v>
      </c>
      <c r="N9" s="2">
        <v>696</v>
      </c>
      <c r="O9" s="4">
        <v>18</v>
      </c>
      <c r="P9" s="4">
        <v>6</v>
      </c>
      <c r="Q9" s="67">
        <f t="shared" si="0"/>
        <v>59.7</v>
      </c>
      <c r="R9" s="67">
        <f t="shared" si="1"/>
        <v>16.5</v>
      </c>
      <c r="S9" s="5">
        <v>1310</v>
      </c>
      <c r="T9" s="14">
        <v>1000</v>
      </c>
      <c r="U9" s="21">
        <f t="shared" si="2"/>
        <v>3106.2</v>
      </c>
    </row>
    <row r="10" spans="1:25" ht="15.95" customHeight="1" x14ac:dyDescent="0.15">
      <c r="A10" s="99"/>
      <c r="B10" s="55">
        <v>2</v>
      </c>
      <c r="C10" s="2">
        <v>764</v>
      </c>
      <c r="D10" s="2">
        <v>18</v>
      </c>
      <c r="E10" s="2">
        <v>6</v>
      </c>
      <c r="F10" s="67">
        <f t="shared" si="3"/>
        <v>65.400000000000006</v>
      </c>
      <c r="G10" s="67">
        <f t="shared" ref="G10:G20" si="5">ROUNDDOWN((C10+D10+E10)*23/1000,1)</f>
        <v>18.100000000000001</v>
      </c>
      <c r="H10" s="3">
        <v>820</v>
      </c>
      <c r="I10" s="11">
        <v>300</v>
      </c>
      <c r="J10" s="21">
        <f t="shared" si="4"/>
        <v>1991.5</v>
      </c>
      <c r="L10" s="105"/>
      <c r="M10" s="55">
        <v>2</v>
      </c>
      <c r="N10" s="2">
        <v>764</v>
      </c>
      <c r="O10" s="2">
        <v>18</v>
      </c>
      <c r="P10" s="2">
        <v>6</v>
      </c>
      <c r="Q10" s="67">
        <f t="shared" si="0"/>
        <v>65.400000000000006</v>
      </c>
      <c r="R10" s="67">
        <f t="shared" si="1"/>
        <v>18.100000000000001</v>
      </c>
      <c r="S10" s="3">
        <v>1310</v>
      </c>
      <c r="T10" s="11">
        <v>1000</v>
      </c>
      <c r="U10" s="21">
        <f t="shared" si="2"/>
        <v>3181.5</v>
      </c>
    </row>
    <row r="11" spans="1:25" ht="15.95" customHeight="1" x14ac:dyDescent="0.15">
      <c r="A11" s="99"/>
      <c r="B11" s="55">
        <v>3</v>
      </c>
      <c r="C11" s="2">
        <v>838</v>
      </c>
      <c r="D11" s="2">
        <v>18</v>
      </c>
      <c r="E11" s="2">
        <v>6</v>
      </c>
      <c r="F11" s="67">
        <f t="shared" si="3"/>
        <v>71.5</v>
      </c>
      <c r="G11" s="67">
        <f t="shared" si="5"/>
        <v>19.8</v>
      </c>
      <c r="H11" s="3">
        <v>820</v>
      </c>
      <c r="I11" s="11">
        <v>300</v>
      </c>
      <c r="J11" s="21">
        <f t="shared" si="4"/>
        <v>2073.3000000000002</v>
      </c>
      <c r="L11" s="105"/>
      <c r="M11" s="55">
        <v>3</v>
      </c>
      <c r="N11" s="2">
        <v>838</v>
      </c>
      <c r="O11" s="2">
        <v>18</v>
      </c>
      <c r="P11" s="2">
        <v>6</v>
      </c>
      <c r="Q11" s="67">
        <f t="shared" si="0"/>
        <v>71.5</v>
      </c>
      <c r="R11" s="67">
        <f t="shared" si="1"/>
        <v>19.8</v>
      </c>
      <c r="S11" s="3">
        <v>1310</v>
      </c>
      <c r="T11" s="11">
        <v>1000</v>
      </c>
      <c r="U11" s="21">
        <f t="shared" si="2"/>
        <v>3263.3</v>
      </c>
    </row>
    <row r="12" spans="1:25" ht="15.95" customHeight="1" x14ac:dyDescent="0.15">
      <c r="A12" s="99"/>
      <c r="B12" s="55">
        <v>4</v>
      </c>
      <c r="C12" s="2">
        <v>908</v>
      </c>
      <c r="D12" s="2">
        <v>18</v>
      </c>
      <c r="E12" s="2">
        <v>6</v>
      </c>
      <c r="F12" s="67">
        <f t="shared" si="3"/>
        <v>77.3</v>
      </c>
      <c r="G12" s="67">
        <f t="shared" si="5"/>
        <v>21.4</v>
      </c>
      <c r="H12" s="3">
        <v>820</v>
      </c>
      <c r="I12" s="11">
        <v>300</v>
      </c>
      <c r="J12" s="21">
        <f t="shared" si="4"/>
        <v>2150.6999999999998</v>
      </c>
      <c r="L12" s="105"/>
      <c r="M12" s="55">
        <v>4</v>
      </c>
      <c r="N12" s="2">
        <v>908</v>
      </c>
      <c r="O12" s="2">
        <v>18</v>
      </c>
      <c r="P12" s="2">
        <v>6</v>
      </c>
      <c r="Q12" s="67">
        <f t="shared" si="0"/>
        <v>77.3</v>
      </c>
      <c r="R12" s="67">
        <f t="shared" si="1"/>
        <v>21.4</v>
      </c>
      <c r="S12" s="3">
        <v>1310</v>
      </c>
      <c r="T12" s="11">
        <v>1000</v>
      </c>
      <c r="U12" s="21">
        <f t="shared" si="2"/>
        <v>3340.7</v>
      </c>
    </row>
    <row r="13" spans="1:25" ht="15.95" customHeight="1" thickBot="1" x14ac:dyDescent="0.2">
      <c r="A13" s="100"/>
      <c r="B13" s="57">
        <v>5</v>
      </c>
      <c r="C13" s="6">
        <v>976</v>
      </c>
      <c r="D13" s="6">
        <v>18</v>
      </c>
      <c r="E13" s="6">
        <v>6</v>
      </c>
      <c r="F13" s="69">
        <f t="shared" si="3"/>
        <v>83</v>
      </c>
      <c r="G13" s="69">
        <f t="shared" si="5"/>
        <v>23</v>
      </c>
      <c r="H13" s="7">
        <v>820</v>
      </c>
      <c r="I13" s="12">
        <v>300</v>
      </c>
      <c r="J13" s="22">
        <f t="shared" si="4"/>
        <v>2226</v>
      </c>
      <c r="L13" s="106"/>
      <c r="M13" s="57">
        <v>5</v>
      </c>
      <c r="N13" s="6">
        <v>976</v>
      </c>
      <c r="O13" s="6">
        <v>18</v>
      </c>
      <c r="P13" s="6">
        <v>6</v>
      </c>
      <c r="Q13" s="69">
        <f t="shared" si="0"/>
        <v>83</v>
      </c>
      <c r="R13" s="69">
        <f t="shared" si="1"/>
        <v>23</v>
      </c>
      <c r="S13" s="7">
        <v>1310</v>
      </c>
      <c r="T13" s="12">
        <v>1000</v>
      </c>
      <c r="U13" s="22">
        <f t="shared" si="2"/>
        <v>3416</v>
      </c>
    </row>
    <row r="14" spans="1:25" ht="15.95" customHeight="1" thickTop="1" x14ac:dyDescent="0.15">
      <c r="A14" s="101">
        <v>2</v>
      </c>
      <c r="B14" s="60" t="s">
        <v>122</v>
      </c>
      <c r="C14" s="58">
        <v>523</v>
      </c>
      <c r="D14" s="8"/>
      <c r="E14" s="8">
        <v>6</v>
      </c>
      <c r="F14" s="68">
        <f t="shared" si="3"/>
        <v>43.9</v>
      </c>
      <c r="G14" s="68">
        <f t="shared" si="5"/>
        <v>12.1</v>
      </c>
      <c r="H14" s="9">
        <v>820</v>
      </c>
      <c r="I14" s="13">
        <v>600</v>
      </c>
      <c r="J14" s="24">
        <f t="shared" si="4"/>
        <v>2005</v>
      </c>
      <c r="L14" s="104" t="s">
        <v>176</v>
      </c>
      <c r="M14" s="78" t="s">
        <v>122</v>
      </c>
      <c r="N14" s="83">
        <v>523</v>
      </c>
      <c r="O14" s="4"/>
      <c r="P14" s="4">
        <v>6</v>
      </c>
      <c r="Q14" s="68">
        <f t="shared" si="0"/>
        <v>43.9</v>
      </c>
      <c r="R14" s="68">
        <f t="shared" si="1"/>
        <v>12.1</v>
      </c>
      <c r="S14" s="5">
        <v>1310</v>
      </c>
      <c r="T14" s="14">
        <v>1300</v>
      </c>
      <c r="U14" s="24">
        <f t="shared" si="2"/>
        <v>3195</v>
      </c>
    </row>
    <row r="15" spans="1:25" ht="15.95" customHeight="1" x14ac:dyDescent="0.15">
      <c r="A15" s="99"/>
      <c r="B15" s="59" t="s">
        <v>123</v>
      </c>
      <c r="C15" s="58">
        <v>649</v>
      </c>
      <c r="D15" s="2"/>
      <c r="E15" s="2">
        <v>6</v>
      </c>
      <c r="F15" s="67">
        <f t="shared" si="3"/>
        <v>54.3</v>
      </c>
      <c r="G15" s="67">
        <f t="shared" si="5"/>
        <v>15</v>
      </c>
      <c r="H15" s="3">
        <v>820</v>
      </c>
      <c r="I15" s="11">
        <v>600</v>
      </c>
      <c r="J15" s="21">
        <f t="shared" si="4"/>
        <v>2144.3000000000002</v>
      </c>
      <c r="L15" s="105"/>
      <c r="M15" s="59" t="s">
        <v>123</v>
      </c>
      <c r="N15" s="58">
        <v>649</v>
      </c>
      <c r="O15" s="2"/>
      <c r="P15" s="2">
        <v>6</v>
      </c>
      <c r="Q15" s="67">
        <f t="shared" si="0"/>
        <v>54.3</v>
      </c>
      <c r="R15" s="67">
        <f t="shared" si="1"/>
        <v>15</v>
      </c>
      <c r="S15" s="5">
        <v>1310</v>
      </c>
      <c r="T15" s="14">
        <v>1300</v>
      </c>
      <c r="U15" s="21">
        <f t="shared" si="2"/>
        <v>3334.3</v>
      </c>
    </row>
    <row r="16" spans="1:25" ht="15.95" customHeight="1" x14ac:dyDescent="0.15">
      <c r="A16" s="99"/>
      <c r="B16" s="55">
        <v>1</v>
      </c>
      <c r="C16" s="2">
        <v>696</v>
      </c>
      <c r="D16" s="2">
        <v>18</v>
      </c>
      <c r="E16" s="2">
        <v>6</v>
      </c>
      <c r="F16" s="67">
        <f t="shared" si="3"/>
        <v>59.7</v>
      </c>
      <c r="G16" s="67">
        <f t="shared" si="5"/>
        <v>16.5</v>
      </c>
      <c r="H16" s="3">
        <v>820</v>
      </c>
      <c r="I16" s="11">
        <v>600</v>
      </c>
      <c r="J16" s="21">
        <f t="shared" si="4"/>
        <v>2216.1999999999998</v>
      </c>
      <c r="L16" s="105"/>
      <c r="M16" s="56">
        <v>1</v>
      </c>
      <c r="N16" s="2">
        <v>696</v>
      </c>
      <c r="O16" s="4">
        <v>18</v>
      </c>
      <c r="P16" s="4">
        <v>6</v>
      </c>
      <c r="Q16" s="67">
        <f t="shared" si="0"/>
        <v>59.7</v>
      </c>
      <c r="R16" s="67">
        <f t="shared" si="1"/>
        <v>16.5</v>
      </c>
      <c r="S16" s="5">
        <v>1310</v>
      </c>
      <c r="T16" s="14">
        <v>1300</v>
      </c>
      <c r="U16" s="21">
        <f t="shared" si="2"/>
        <v>3406.2</v>
      </c>
    </row>
    <row r="17" spans="1:21" ht="15.95" customHeight="1" x14ac:dyDescent="0.15">
      <c r="A17" s="99"/>
      <c r="B17" s="55">
        <v>2</v>
      </c>
      <c r="C17" s="2">
        <v>764</v>
      </c>
      <c r="D17" s="2">
        <v>18</v>
      </c>
      <c r="E17" s="2">
        <v>6</v>
      </c>
      <c r="F17" s="67">
        <f t="shared" si="3"/>
        <v>65.400000000000006</v>
      </c>
      <c r="G17" s="67">
        <f t="shared" si="5"/>
        <v>18.100000000000001</v>
      </c>
      <c r="H17" s="3">
        <v>820</v>
      </c>
      <c r="I17" s="11">
        <v>600</v>
      </c>
      <c r="J17" s="21">
        <f t="shared" si="4"/>
        <v>2291.5</v>
      </c>
      <c r="L17" s="105"/>
      <c r="M17" s="55">
        <v>2</v>
      </c>
      <c r="N17" s="2">
        <v>764</v>
      </c>
      <c r="O17" s="2">
        <v>18</v>
      </c>
      <c r="P17" s="2">
        <v>6</v>
      </c>
      <c r="Q17" s="67">
        <f t="shared" si="0"/>
        <v>65.400000000000006</v>
      </c>
      <c r="R17" s="67">
        <f t="shared" si="1"/>
        <v>18.100000000000001</v>
      </c>
      <c r="S17" s="3">
        <v>1310</v>
      </c>
      <c r="T17" s="11">
        <v>1300</v>
      </c>
      <c r="U17" s="21">
        <f t="shared" si="2"/>
        <v>3481.5</v>
      </c>
    </row>
    <row r="18" spans="1:21" ht="15.95" customHeight="1" x14ac:dyDescent="0.15">
      <c r="A18" s="99"/>
      <c r="B18" s="55">
        <v>3</v>
      </c>
      <c r="C18" s="2">
        <v>838</v>
      </c>
      <c r="D18" s="2">
        <v>18</v>
      </c>
      <c r="E18" s="2">
        <v>6</v>
      </c>
      <c r="F18" s="67">
        <f t="shared" si="3"/>
        <v>71.5</v>
      </c>
      <c r="G18" s="67">
        <f t="shared" si="5"/>
        <v>19.8</v>
      </c>
      <c r="H18" s="3">
        <v>820</v>
      </c>
      <c r="I18" s="11">
        <v>600</v>
      </c>
      <c r="J18" s="21">
        <f t="shared" si="4"/>
        <v>2373.3000000000002</v>
      </c>
      <c r="L18" s="105"/>
      <c r="M18" s="55">
        <v>3</v>
      </c>
      <c r="N18" s="2">
        <v>838</v>
      </c>
      <c r="O18" s="2">
        <v>18</v>
      </c>
      <c r="P18" s="2">
        <v>6</v>
      </c>
      <c r="Q18" s="67">
        <f t="shared" si="0"/>
        <v>71.5</v>
      </c>
      <c r="R18" s="67">
        <f t="shared" si="1"/>
        <v>19.8</v>
      </c>
      <c r="S18" s="3">
        <v>1310</v>
      </c>
      <c r="T18" s="11">
        <v>1300</v>
      </c>
      <c r="U18" s="21">
        <f t="shared" si="2"/>
        <v>3563.3</v>
      </c>
    </row>
    <row r="19" spans="1:21" ht="15.95" customHeight="1" x14ac:dyDescent="0.15">
      <c r="A19" s="99"/>
      <c r="B19" s="55">
        <v>4</v>
      </c>
      <c r="C19" s="2">
        <v>908</v>
      </c>
      <c r="D19" s="2">
        <v>18</v>
      </c>
      <c r="E19" s="2">
        <v>6</v>
      </c>
      <c r="F19" s="67">
        <f t="shared" si="3"/>
        <v>77.3</v>
      </c>
      <c r="G19" s="67">
        <f t="shared" si="5"/>
        <v>21.4</v>
      </c>
      <c r="H19" s="3">
        <v>820</v>
      </c>
      <c r="I19" s="11">
        <v>600</v>
      </c>
      <c r="J19" s="21">
        <f t="shared" si="4"/>
        <v>2450.6999999999998</v>
      </c>
      <c r="L19" s="105"/>
      <c r="M19" s="55">
        <v>4</v>
      </c>
      <c r="N19" s="2">
        <v>908</v>
      </c>
      <c r="O19" s="2">
        <v>18</v>
      </c>
      <c r="P19" s="2">
        <v>6</v>
      </c>
      <c r="Q19" s="67">
        <f t="shared" si="0"/>
        <v>77.3</v>
      </c>
      <c r="R19" s="67">
        <f t="shared" si="1"/>
        <v>21.4</v>
      </c>
      <c r="S19" s="3">
        <v>1310</v>
      </c>
      <c r="T19" s="11">
        <v>1300</v>
      </c>
      <c r="U19" s="21">
        <f t="shared" si="2"/>
        <v>3640.7</v>
      </c>
    </row>
    <row r="20" spans="1:21" ht="15.95" customHeight="1" thickBot="1" x14ac:dyDescent="0.2">
      <c r="A20" s="100"/>
      <c r="B20" s="57">
        <v>5</v>
      </c>
      <c r="C20" s="6">
        <v>976</v>
      </c>
      <c r="D20" s="6">
        <v>18</v>
      </c>
      <c r="E20" s="6">
        <v>6</v>
      </c>
      <c r="F20" s="69">
        <f t="shared" si="3"/>
        <v>83</v>
      </c>
      <c r="G20" s="69">
        <f t="shared" si="5"/>
        <v>23</v>
      </c>
      <c r="H20" s="7">
        <v>820</v>
      </c>
      <c r="I20" s="12">
        <v>600</v>
      </c>
      <c r="J20" s="22">
        <f t="shared" si="4"/>
        <v>2526</v>
      </c>
      <c r="L20" s="106"/>
      <c r="M20" s="57">
        <v>5</v>
      </c>
      <c r="N20" s="6">
        <v>976</v>
      </c>
      <c r="O20" s="6">
        <v>18</v>
      </c>
      <c r="P20" s="6">
        <v>6</v>
      </c>
      <c r="Q20" s="69">
        <f t="shared" si="0"/>
        <v>83</v>
      </c>
      <c r="R20" s="69">
        <f t="shared" si="1"/>
        <v>23</v>
      </c>
      <c r="S20" s="7">
        <v>1310</v>
      </c>
      <c r="T20" s="12">
        <v>1300</v>
      </c>
      <c r="U20" s="22">
        <f t="shared" si="2"/>
        <v>3716</v>
      </c>
    </row>
    <row r="21" spans="1:21" ht="15.95" customHeight="1" thickTop="1" x14ac:dyDescent="0.15">
      <c r="L21" s="101">
        <v>4</v>
      </c>
      <c r="M21" s="60" t="s">
        <v>122</v>
      </c>
      <c r="N21" s="58">
        <v>523</v>
      </c>
      <c r="O21" s="4"/>
      <c r="P21" s="4">
        <v>6</v>
      </c>
      <c r="Q21" s="68">
        <f t="shared" si="0"/>
        <v>43.9</v>
      </c>
      <c r="R21" s="68">
        <f t="shared" si="1"/>
        <v>12.1</v>
      </c>
      <c r="S21" s="5">
        <v>2006</v>
      </c>
      <c r="T21" s="14">
        <v>1445</v>
      </c>
      <c r="U21" s="24">
        <f t="shared" si="2"/>
        <v>4036</v>
      </c>
    </row>
    <row r="22" spans="1:21" ht="15.95" customHeight="1" x14ac:dyDescent="0.15">
      <c r="A22" s="107" t="s">
        <v>145</v>
      </c>
      <c r="B22" s="107"/>
      <c r="C22" s="107"/>
      <c r="D22" s="107"/>
      <c r="L22" s="99"/>
      <c r="M22" s="59" t="s">
        <v>123</v>
      </c>
      <c r="N22" s="58">
        <v>649</v>
      </c>
      <c r="O22" s="2"/>
      <c r="P22" s="2">
        <v>6</v>
      </c>
      <c r="Q22" s="67">
        <f t="shared" si="0"/>
        <v>54.3</v>
      </c>
      <c r="R22" s="67">
        <f t="shared" si="1"/>
        <v>15</v>
      </c>
      <c r="S22" s="3">
        <v>2006</v>
      </c>
      <c r="T22" s="11">
        <v>1445</v>
      </c>
      <c r="U22" s="21">
        <f t="shared" si="2"/>
        <v>4175.3</v>
      </c>
    </row>
    <row r="23" spans="1:21" ht="15.95" customHeight="1" x14ac:dyDescent="0.15">
      <c r="A23" s="107"/>
      <c r="B23" s="107"/>
      <c r="C23" s="107"/>
      <c r="D23" s="107"/>
      <c r="L23" s="99"/>
      <c r="M23" s="56">
        <v>1</v>
      </c>
      <c r="N23" s="2">
        <v>696</v>
      </c>
      <c r="O23" s="4">
        <v>18</v>
      </c>
      <c r="P23" s="4">
        <v>6</v>
      </c>
      <c r="Q23" s="67">
        <f t="shared" si="0"/>
        <v>59.7</v>
      </c>
      <c r="R23" s="67">
        <f t="shared" si="1"/>
        <v>16.5</v>
      </c>
      <c r="S23" s="5">
        <v>2006</v>
      </c>
      <c r="T23" s="14">
        <v>1445</v>
      </c>
      <c r="U23" s="21">
        <f t="shared" si="2"/>
        <v>4247.2</v>
      </c>
    </row>
    <row r="24" spans="1:21" ht="15.95" customHeight="1" x14ac:dyDescent="0.15">
      <c r="A24" s="84" t="s">
        <v>177</v>
      </c>
      <c r="B24" s="80"/>
      <c r="L24" s="99"/>
      <c r="M24" s="55">
        <v>2</v>
      </c>
      <c r="N24" s="2">
        <v>764</v>
      </c>
      <c r="O24" s="2">
        <v>18</v>
      </c>
      <c r="P24" s="2">
        <v>6</v>
      </c>
      <c r="Q24" s="67">
        <f t="shared" si="0"/>
        <v>65.400000000000006</v>
      </c>
      <c r="R24" s="67">
        <f t="shared" si="1"/>
        <v>18.100000000000001</v>
      </c>
      <c r="S24" s="3">
        <v>2006</v>
      </c>
      <c r="T24" s="11">
        <v>1445</v>
      </c>
      <c r="U24" s="21">
        <f t="shared" si="2"/>
        <v>4322.5</v>
      </c>
    </row>
    <row r="25" spans="1:21" ht="15.95" customHeight="1" x14ac:dyDescent="0.15">
      <c r="A25" s="84" t="s">
        <v>178</v>
      </c>
      <c r="B25" s="80"/>
      <c r="C25" s="80"/>
      <c r="D25" s="80"/>
      <c r="E25" s="80"/>
      <c r="F25" s="80"/>
      <c r="L25" s="99"/>
      <c r="M25" s="55">
        <v>3</v>
      </c>
      <c r="N25" s="2">
        <v>838</v>
      </c>
      <c r="O25" s="2">
        <v>18</v>
      </c>
      <c r="P25" s="2">
        <v>6</v>
      </c>
      <c r="Q25" s="67">
        <f t="shared" si="0"/>
        <v>71.5</v>
      </c>
      <c r="R25" s="67">
        <f t="shared" si="1"/>
        <v>19.8</v>
      </c>
      <c r="S25" s="3">
        <v>2006</v>
      </c>
      <c r="T25" s="11">
        <v>1445</v>
      </c>
      <c r="U25" s="21">
        <f t="shared" si="2"/>
        <v>4404.3</v>
      </c>
    </row>
    <row r="26" spans="1:21" ht="15.95" customHeight="1" x14ac:dyDescent="0.15">
      <c r="A26" s="85" t="s">
        <v>182</v>
      </c>
      <c r="B26" s="80"/>
      <c r="C26" s="80"/>
      <c r="D26" s="80"/>
      <c r="E26" s="80"/>
      <c r="F26" s="80"/>
      <c r="L26" s="99"/>
      <c r="M26" s="55">
        <v>4</v>
      </c>
      <c r="N26" s="2">
        <v>908</v>
      </c>
      <c r="O26" s="2">
        <v>18</v>
      </c>
      <c r="P26" s="2">
        <v>6</v>
      </c>
      <c r="Q26" s="67">
        <f t="shared" si="0"/>
        <v>77.3</v>
      </c>
      <c r="R26" s="67">
        <f t="shared" si="1"/>
        <v>21.4</v>
      </c>
      <c r="S26" s="3">
        <v>2006</v>
      </c>
      <c r="T26" s="11">
        <v>1445</v>
      </c>
      <c r="U26" s="21">
        <f t="shared" si="2"/>
        <v>4481.7</v>
      </c>
    </row>
    <row r="27" spans="1:21" ht="15.95" customHeight="1" thickBot="1" x14ac:dyDescent="0.2">
      <c r="A27" s="85" t="s">
        <v>183</v>
      </c>
      <c r="B27" s="85"/>
      <c r="L27" s="99"/>
      <c r="M27" s="55">
        <v>5</v>
      </c>
      <c r="N27" s="2">
        <v>976</v>
      </c>
      <c r="O27" s="2">
        <v>18</v>
      </c>
      <c r="P27" s="2">
        <v>6</v>
      </c>
      <c r="Q27" s="67">
        <f t="shared" si="0"/>
        <v>83</v>
      </c>
      <c r="R27" s="67">
        <f t="shared" si="1"/>
        <v>23</v>
      </c>
      <c r="S27" s="3">
        <v>2006</v>
      </c>
      <c r="T27" s="11">
        <v>1445</v>
      </c>
      <c r="U27" s="25">
        <f t="shared" si="2"/>
        <v>4557</v>
      </c>
    </row>
    <row r="28" spans="1:21" ht="15.95" customHeight="1" x14ac:dyDescent="0.15">
      <c r="A28" s="85" t="s">
        <v>179</v>
      </c>
    </row>
    <row r="29" spans="1:21" ht="15.95" customHeight="1" x14ac:dyDescent="0.15">
      <c r="A29" s="85" t="s">
        <v>180</v>
      </c>
      <c r="C29" s="1"/>
      <c r="D29" s="1"/>
      <c r="E29" s="1"/>
      <c r="F29" s="1"/>
      <c r="L29" s="80" t="s">
        <v>184</v>
      </c>
    </row>
    <row r="30" spans="1:21" ht="15.95" customHeight="1" x14ac:dyDescent="0.15">
      <c r="B30" s="1"/>
      <c r="C30" s="1"/>
      <c r="D30" s="1"/>
      <c r="E30" s="1"/>
      <c r="F30" s="1"/>
    </row>
    <row r="31" spans="1:21" ht="15.95" customHeight="1" x14ac:dyDescent="0.15">
      <c r="B31" s="1"/>
      <c r="C31" s="1"/>
      <c r="D31" s="1"/>
      <c r="E31" s="1"/>
      <c r="F31" s="1"/>
    </row>
    <row r="32" spans="1:21" ht="15.95" customHeight="1" x14ac:dyDescent="0.15"/>
    <row r="33" spans="1:6" ht="15.95" customHeight="1" x14ac:dyDescent="0.15">
      <c r="B33" s="1"/>
      <c r="C33" s="1"/>
      <c r="D33" s="1"/>
      <c r="E33" s="1"/>
      <c r="F33" s="1"/>
    </row>
    <row r="34" spans="1:6" ht="15.95" customHeight="1" x14ac:dyDescent="0.15">
      <c r="B34" s="1"/>
      <c r="C34" s="1"/>
      <c r="D34" s="1"/>
      <c r="E34" s="1"/>
      <c r="F34" s="1"/>
    </row>
    <row r="35" spans="1:6" ht="15.95" customHeight="1" x14ac:dyDescent="0.15">
      <c r="B35" s="1"/>
      <c r="C35" s="1"/>
      <c r="D35" s="1"/>
      <c r="E35" s="1"/>
      <c r="F35" s="1"/>
    </row>
    <row r="36" spans="1:6" ht="15.95" customHeight="1" x14ac:dyDescent="0.15"/>
    <row r="37" spans="1:6" ht="15.95" customHeight="1" x14ac:dyDescent="0.15">
      <c r="A37" s="80"/>
      <c r="B37" s="1"/>
      <c r="C37" s="1"/>
      <c r="D37" s="1"/>
      <c r="E37" s="1"/>
      <c r="F37" s="1"/>
    </row>
    <row r="38" spans="1:6" ht="15.95" customHeight="1" x14ac:dyDescent="0.15">
      <c r="A38" s="80"/>
      <c r="B38" s="1"/>
      <c r="C38" s="1"/>
      <c r="D38" s="1"/>
      <c r="E38" s="1"/>
      <c r="F38" s="1"/>
    </row>
    <row r="39" spans="1:6" ht="15.95" customHeight="1" x14ac:dyDescent="0.15">
      <c r="B39" s="1"/>
      <c r="C39" s="1"/>
      <c r="D39" s="1"/>
      <c r="E39" s="1"/>
      <c r="F39" s="1"/>
    </row>
    <row r="40" spans="1:6" ht="15.95" customHeight="1" x14ac:dyDescent="0.15"/>
    <row r="41" spans="1:6" ht="15.95" customHeight="1" x14ac:dyDescent="0.15">
      <c r="B41" s="1"/>
      <c r="C41" s="1"/>
      <c r="D41" s="1"/>
      <c r="E41" s="1"/>
      <c r="F41" s="1"/>
    </row>
    <row r="42" spans="1:6" ht="15.95" customHeight="1" x14ac:dyDescent="0.15">
      <c r="B42" s="1"/>
      <c r="C42" s="1"/>
      <c r="D42" s="1"/>
      <c r="E42" s="1"/>
      <c r="F42" s="1"/>
    </row>
  </sheetData>
  <mergeCells count="28">
    <mergeCell ref="A1:U1"/>
    <mergeCell ref="T5:T6"/>
    <mergeCell ref="U5:U6"/>
    <mergeCell ref="O5:O6"/>
    <mergeCell ref="P5:P6"/>
    <mergeCell ref="Q5:Q6"/>
    <mergeCell ref="R5:R6"/>
    <mergeCell ref="S5:S6"/>
    <mergeCell ref="S2:U2"/>
    <mergeCell ref="G5:G6"/>
    <mergeCell ref="H5:H6"/>
    <mergeCell ref="I5:I6"/>
    <mergeCell ref="J5:J6"/>
    <mergeCell ref="L14:L20"/>
    <mergeCell ref="A22:D23"/>
    <mergeCell ref="L5:L6"/>
    <mergeCell ref="M5:M6"/>
    <mergeCell ref="N5:N6"/>
    <mergeCell ref="A7:A13"/>
    <mergeCell ref="A14:A20"/>
    <mergeCell ref="L7:L13"/>
    <mergeCell ref="L21:L27"/>
    <mergeCell ref="E5:E6"/>
    <mergeCell ref="F5:F6"/>
    <mergeCell ref="A5:A6"/>
    <mergeCell ref="B5:B6"/>
    <mergeCell ref="C5:C6"/>
    <mergeCell ref="D5:D6"/>
  </mergeCells>
  <phoneticPr fontId="8"/>
  <printOptions horizontalCentered="1" verticalCentered="1"/>
  <pageMargins left="0.51181102362204722" right="0.51181102362204722" top="0.55118110236220474" bottom="0.55118110236220474" header="0.31496062992125984" footer="0.31496062992125984"/>
  <pageSetup paperSize="9" orientation="landscape"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B25"/>
  <sheetViews>
    <sheetView showGridLines="0" workbookViewId="0">
      <selection activeCell="D5" sqref="D5:H5"/>
    </sheetView>
  </sheetViews>
  <sheetFormatPr defaultRowHeight="13.5" x14ac:dyDescent="0.15"/>
  <cols>
    <col min="1" max="3" width="7.625" customWidth="1"/>
    <col min="4" max="28" width="2.625" customWidth="1"/>
  </cols>
  <sheetData>
    <row r="2" spans="1:28" x14ac:dyDescent="0.15">
      <c r="A2" s="29"/>
      <c r="B2" s="111" t="s">
        <v>11</v>
      </c>
      <c r="C2" s="112"/>
      <c r="D2" s="113" t="s">
        <v>12</v>
      </c>
      <c r="E2" s="114"/>
      <c r="F2" s="114"/>
      <c r="G2" s="114"/>
      <c r="H2" s="114"/>
      <c r="I2" s="114" t="s">
        <v>13</v>
      </c>
      <c r="J2" s="114"/>
      <c r="K2" s="114"/>
      <c r="L2" s="114"/>
      <c r="M2" s="114"/>
      <c r="N2" s="114" t="s">
        <v>14</v>
      </c>
      <c r="O2" s="114"/>
      <c r="P2" s="114"/>
      <c r="Q2" s="114"/>
      <c r="R2" s="114"/>
      <c r="S2" s="114" t="s">
        <v>15</v>
      </c>
      <c r="T2" s="114"/>
      <c r="U2" s="114"/>
      <c r="V2" s="114"/>
      <c r="W2" s="114"/>
      <c r="X2" s="114" t="s">
        <v>16</v>
      </c>
      <c r="Y2" s="114"/>
      <c r="Z2" s="114"/>
      <c r="AA2" s="114"/>
      <c r="AB2" s="114"/>
    </row>
    <row r="3" spans="1:28" x14ac:dyDescent="0.15">
      <c r="A3" s="30"/>
      <c r="B3" s="31"/>
      <c r="C3" s="32"/>
      <c r="D3" s="113"/>
      <c r="E3" s="114"/>
      <c r="F3" s="114"/>
      <c r="G3" s="114"/>
      <c r="H3" s="114"/>
      <c r="I3" s="114"/>
      <c r="J3" s="114"/>
      <c r="K3" s="114"/>
      <c r="L3" s="114"/>
      <c r="M3" s="114"/>
      <c r="N3" s="114"/>
      <c r="O3" s="114"/>
      <c r="P3" s="114"/>
      <c r="Q3" s="114"/>
      <c r="R3" s="114"/>
      <c r="S3" s="114"/>
      <c r="T3" s="114"/>
      <c r="U3" s="114"/>
      <c r="V3" s="114"/>
      <c r="W3" s="114"/>
      <c r="X3" s="114"/>
      <c r="Y3" s="114"/>
      <c r="Z3" s="114"/>
      <c r="AA3" s="114"/>
      <c r="AB3" s="114"/>
    </row>
    <row r="4" spans="1:28" x14ac:dyDescent="0.15">
      <c r="A4" s="33" t="s">
        <v>17</v>
      </c>
      <c r="B4" s="34"/>
      <c r="C4" s="35"/>
      <c r="D4" s="113"/>
      <c r="E4" s="114"/>
      <c r="F4" s="114"/>
      <c r="G4" s="114"/>
      <c r="H4" s="114"/>
      <c r="I4" s="114"/>
      <c r="J4" s="114"/>
      <c r="K4" s="114"/>
      <c r="L4" s="114"/>
      <c r="M4" s="114"/>
      <c r="N4" s="114"/>
      <c r="O4" s="114"/>
      <c r="P4" s="114"/>
      <c r="Q4" s="114"/>
      <c r="R4" s="114"/>
      <c r="S4" s="114"/>
      <c r="T4" s="114"/>
      <c r="U4" s="114"/>
      <c r="V4" s="114"/>
      <c r="W4" s="114"/>
      <c r="X4" s="114"/>
      <c r="Y4" s="114"/>
      <c r="Z4" s="114"/>
      <c r="AA4" s="114"/>
      <c r="AB4" s="114"/>
    </row>
    <row r="5" spans="1:28" ht="30.75" customHeight="1" x14ac:dyDescent="0.15">
      <c r="A5" s="115" t="s">
        <v>18</v>
      </c>
      <c r="B5" s="116"/>
      <c r="C5" s="36" t="s">
        <v>19</v>
      </c>
      <c r="D5" s="110" t="s">
        <v>20</v>
      </c>
      <c r="E5" s="110"/>
      <c r="F5" s="110"/>
      <c r="G5" s="110"/>
      <c r="H5" s="110"/>
      <c r="I5" s="110" t="s">
        <v>21</v>
      </c>
      <c r="J5" s="110"/>
      <c r="K5" s="110"/>
      <c r="L5" s="110"/>
      <c r="M5" s="110"/>
      <c r="N5" s="110" t="s">
        <v>22</v>
      </c>
      <c r="O5" s="110"/>
      <c r="P5" s="110"/>
      <c r="Q5" s="110"/>
      <c r="R5" s="110"/>
      <c r="S5" s="117" t="s">
        <v>23</v>
      </c>
      <c r="T5" s="118"/>
      <c r="U5" s="118"/>
      <c r="V5" s="118"/>
      <c r="W5" s="119"/>
      <c r="X5" s="110" t="s">
        <v>24</v>
      </c>
      <c r="Y5" s="110"/>
      <c r="Z5" s="110"/>
      <c r="AA5" s="110"/>
      <c r="AB5" s="110"/>
    </row>
    <row r="6" spans="1:28" x14ac:dyDescent="0.15">
      <c r="A6" s="120" t="s">
        <v>25</v>
      </c>
      <c r="B6" s="121"/>
      <c r="C6" s="126" t="s">
        <v>26</v>
      </c>
      <c r="D6" s="37"/>
      <c r="E6" s="37"/>
      <c r="F6" s="37"/>
      <c r="G6" s="37"/>
      <c r="H6" s="38"/>
      <c r="I6" s="38"/>
      <c r="J6" s="38"/>
      <c r="K6" s="38"/>
      <c r="L6" s="38"/>
      <c r="M6" s="38"/>
      <c r="N6" s="38"/>
      <c r="O6" s="38"/>
      <c r="P6" s="38"/>
      <c r="Q6" s="38"/>
      <c r="R6" s="38"/>
      <c r="S6" s="38"/>
      <c r="T6" s="38"/>
      <c r="U6" s="38"/>
      <c r="V6" s="38"/>
      <c r="W6" s="38"/>
      <c r="X6" s="38"/>
      <c r="Y6" s="38"/>
      <c r="Z6" s="38"/>
      <c r="AA6" s="38"/>
      <c r="AB6" s="39"/>
    </row>
    <row r="7" spans="1:28" x14ac:dyDescent="0.15">
      <c r="A7" s="122"/>
      <c r="B7" s="123"/>
      <c r="C7" s="127"/>
      <c r="D7" s="40"/>
      <c r="E7" s="40"/>
      <c r="F7" s="40"/>
      <c r="G7" s="40"/>
      <c r="H7" s="40"/>
      <c r="I7" s="40"/>
      <c r="J7" s="40"/>
      <c r="K7" s="40"/>
      <c r="L7" s="40"/>
      <c r="M7" s="41"/>
      <c r="N7" s="42"/>
      <c r="O7" s="42"/>
      <c r="P7" s="42"/>
      <c r="Q7" s="42"/>
      <c r="R7" s="40"/>
      <c r="S7" s="40"/>
      <c r="T7" s="40"/>
      <c r="U7" s="40"/>
      <c r="V7" s="40"/>
      <c r="W7" s="42"/>
      <c r="X7" s="40"/>
      <c r="Y7" s="40"/>
      <c r="Z7" s="40"/>
      <c r="AA7" s="40"/>
      <c r="AB7" s="43"/>
    </row>
    <row r="8" spans="1:28" x14ac:dyDescent="0.15">
      <c r="A8" s="122"/>
      <c r="B8" s="123"/>
      <c r="C8" s="127"/>
      <c r="D8" s="40"/>
      <c r="E8" s="44"/>
      <c r="F8" s="44"/>
      <c r="G8" s="129" t="s">
        <v>7</v>
      </c>
      <c r="H8" s="110" t="s">
        <v>27</v>
      </c>
      <c r="I8" s="110"/>
      <c r="J8" s="110"/>
      <c r="K8" s="44"/>
      <c r="L8" s="129" t="s">
        <v>8</v>
      </c>
      <c r="M8" s="110" t="s">
        <v>27</v>
      </c>
      <c r="N8" s="110"/>
      <c r="O8" s="110"/>
      <c r="P8" s="44"/>
      <c r="Q8" s="129" t="s">
        <v>9</v>
      </c>
      <c r="R8" s="110" t="s">
        <v>28</v>
      </c>
      <c r="S8" s="110"/>
      <c r="T8" s="110"/>
      <c r="U8" s="40"/>
      <c r="V8" s="129" t="s">
        <v>10</v>
      </c>
      <c r="W8" s="110" t="s">
        <v>29</v>
      </c>
      <c r="X8" s="110"/>
      <c r="Y8" s="110"/>
      <c r="Z8" s="44"/>
      <c r="AA8" s="40"/>
      <c r="AB8" s="43"/>
    </row>
    <row r="9" spans="1:28" x14ac:dyDescent="0.15">
      <c r="A9" s="122"/>
      <c r="B9" s="123"/>
      <c r="C9" s="128"/>
      <c r="D9" s="45"/>
      <c r="E9" s="34"/>
      <c r="F9" s="46"/>
      <c r="G9" s="129"/>
      <c r="H9" s="110"/>
      <c r="I9" s="110"/>
      <c r="J9" s="110"/>
      <c r="K9" s="46"/>
      <c r="L9" s="129"/>
      <c r="M9" s="110"/>
      <c r="N9" s="110"/>
      <c r="O9" s="110"/>
      <c r="P9" s="46"/>
      <c r="Q9" s="129"/>
      <c r="R9" s="110"/>
      <c r="S9" s="110"/>
      <c r="T9" s="110"/>
      <c r="U9" s="46"/>
      <c r="V9" s="129"/>
      <c r="W9" s="110"/>
      <c r="X9" s="110"/>
      <c r="Y9" s="110"/>
      <c r="Z9" s="45"/>
      <c r="AA9" s="34"/>
      <c r="AB9" s="46"/>
    </row>
    <row r="10" spans="1:28" x14ac:dyDescent="0.15">
      <c r="A10" s="122"/>
      <c r="B10" s="123"/>
      <c r="C10" s="126" t="s">
        <v>30</v>
      </c>
      <c r="D10" s="40"/>
      <c r="E10" s="44"/>
      <c r="F10" s="44"/>
      <c r="G10" s="129"/>
      <c r="H10" s="110" t="s">
        <v>31</v>
      </c>
      <c r="I10" s="110"/>
      <c r="J10" s="110"/>
      <c r="K10" s="44"/>
      <c r="L10" s="129"/>
      <c r="M10" s="110" t="s">
        <v>32</v>
      </c>
      <c r="N10" s="110"/>
      <c r="O10" s="110"/>
      <c r="P10" s="44"/>
      <c r="Q10" s="129"/>
      <c r="R10" s="110" t="s">
        <v>33</v>
      </c>
      <c r="S10" s="110"/>
      <c r="T10" s="110"/>
      <c r="U10" s="40"/>
      <c r="V10" s="129"/>
      <c r="W10" s="110" t="s">
        <v>34</v>
      </c>
      <c r="X10" s="110"/>
      <c r="Y10" s="110"/>
      <c r="Z10" s="44"/>
      <c r="AA10" s="40"/>
      <c r="AB10" s="43"/>
    </row>
    <row r="11" spans="1:28" x14ac:dyDescent="0.15">
      <c r="A11" s="122"/>
      <c r="B11" s="123"/>
      <c r="C11" s="127"/>
      <c r="D11" s="40"/>
      <c r="E11" s="44"/>
      <c r="F11" s="44"/>
      <c r="G11" s="129"/>
      <c r="H11" s="110"/>
      <c r="I11" s="110"/>
      <c r="J11" s="110"/>
      <c r="K11" s="44"/>
      <c r="L11" s="129"/>
      <c r="M11" s="110"/>
      <c r="N11" s="110"/>
      <c r="O11" s="110"/>
      <c r="P11" s="44"/>
      <c r="Q11" s="129"/>
      <c r="R11" s="110"/>
      <c r="S11" s="110"/>
      <c r="T11" s="110"/>
      <c r="U11" s="40"/>
      <c r="V11" s="129"/>
      <c r="W11" s="110"/>
      <c r="X11" s="110"/>
      <c r="Y11" s="110"/>
      <c r="Z11" s="44"/>
      <c r="AA11" s="40"/>
      <c r="AB11" s="43"/>
    </row>
    <row r="12" spans="1:28" x14ac:dyDescent="0.15">
      <c r="A12" s="122"/>
      <c r="B12" s="123"/>
      <c r="C12" s="127"/>
      <c r="D12" s="40"/>
      <c r="E12" s="40"/>
      <c r="F12" s="40"/>
      <c r="G12" s="40"/>
      <c r="H12" s="40"/>
      <c r="I12" s="40"/>
      <c r="J12" s="40"/>
      <c r="K12" s="40"/>
      <c r="L12" s="40"/>
      <c r="M12" s="40"/>
      <c r="N12" s="40"/>
      <c r="O12" s="40"/>
      <c r="P12" s="40"/>
      <c r="Q12" s="40"/>
      <c r="R12" s="40"/>
      <c r="S12" s="40"/>
      <c r="T12" s="40"/>
      <c r="U12" s="40"/>
      <c r="V12" s="40"/>
      <c r="W12" s="40"/>
      <c r="X12" s="40"/>
      <c r="Y12" s="40"/>
      <c r="Z12" s="40"/>
      <c r="AA12" s="40"/>
      <c r="AB12" s="43"/>
    </row>
    <row r="13" spans="1:28" x14ac:dyDescent="0.15">
      <c r="A13" s="124"/>
      <c r="B13" s="125"/>
      <c r="C13" s="128"/>
      <c r="D13" s="34"/>
      <c r="E13" s="34"/>
      <c r="F13" s="34"/>
      <c r="G13" s="34"/>
      <c r="H13" s="34"/>
      <c r="I13" s="34"/>
      <c r="J13" s="34"/>
      <c r="K13" s="34"/>
      <c r="L13" s="34"/>
      <c r="M13" s="34"/>
      <c r="N13" s="34"/>
      <c r="O13" s="34"/>
      <c r="P13" s="34"/>
      <c r="Q13" s="34"/>
      <c r="R13" s="34"/>
      <c r="S13" s="34"/>
      <c r="T13" s="34"/>
      <c r="U13" s="34"/>
      <c r="V13" s="34"/>
      <c r="W13" s="34"/>
      <c r="X13" s="34"/>
      <c r="Y13" s="34"/>
      <c r="Z13" s="34"/>
      <c r="AA13" s="34"/>
      <c r="AB13" s="46"/>
    </row>
    <row r="14" spans="1:28" x14ac:dyDescent="0.15">
      <c r="A14" s="130" t="s">
        <v>35</v>
      </c>
      <c r="B14" s="131"/>
      <c r="C14" s="134" t="s">
        <v>7</v>
      </c>
      <c r="D14" s="117" t="s">
        <v>36</v>
      </c>
      <c r="E14" s="118"/>
      <c r="F14" s="118"/>
      <c r="G14" s="118"/>
      <c r="H14" s="119"/>
      <c r="I14" s="117" t="s">
        <v>37</v>
      </c>
      <c r="J14" s="118"/>
      <c r="K14" s="118"/>
      <c r="L14" s="118"/>
      <c r="M14" s="119"/>
      <c r="N14" s="117" t="s">
        <v>38</v>
      </c>
      <c r="O14" s="118"/>
      <c r="P14" s="118"/>
      <c r="Q14" s="118"/>
      <c r="R14" s="119"/>
      <c r="S14" s="117" t="s">
        <v>39</v>
      </c>
      <c r="T14" s="118"/>
      <c r="U14" s="118"/>
      <c r="V14" s="118"/>
      <c r="W14" s="119"/>
      <c r="X14" s="110" t="s">
        <v>40</v>
      </c>
      <c r="Y14" s="110"/>
      <c r="Z14" s="110"/>
      <c r="AA14" s="110"/>
      <c r="AB14" s="110"/>
    </row>
    <row r="15" spans="1:28" x14ac:dyDescent="0.15">
      <c r="A15" s="132"/>
      <c r="B15" s="133"/>
      <c r="C15" s="135"/>
      <c r="D15" s="120" t="s">
        <v>41</v>
      </c>
      <c r="E15" s="137"/>
      <c r="F15" s="137"/>
      <c r="G15" s="137"/>
      <c r="H15" s="121"/>
      <c r="I15" s="120" t="s">
        <v>42</v>
      </c>
      <c r="J15" s="137"/>
      <c r="K15" s="137"/>
      <c r="L15" s="137"/>
      <c r="M15" s="121"/>
      <c r="N15" s="120" t="s">
        <v>43</v>
      </c>
      <c r="O15" s="137"/>
      <c r="P15" s="137"/>
      <c r="Q15" s="137"/>
      <c r="R15" s="121"/>
      <c r="S15" s="120" t="s">
        <v>44</v>
      </c>
      <c r="T15" s="137"/>
      <c r="U15" s="137"/>
      <c r="V15" s="137"/>
      <c r="W15" s="121"/>
      <c r="X15" s="110" t="s">
        <v>45</v>
      </c>
      <c r="Y15" s="110"/>
      <c r="Z15" s="110"/>
      <c r="AA15" s="110"/>
      <c r="AB15" s="110"/>
    </row>
    <row r="16" spans="1:28" x14ac:dyDescent="0.15">
      <c r="A16" s="132"/>
      <c r="B16" s="133"/>
      <c r="C16" s="136"/>
      <c r="D16" s="124"/>
      <c r="E16" s="138"/>
      <c r="F16" s="138"/>
      <c r="G16" s="138"/>
      <c r="H16" s="125"/>
      <c r="I16" s="124"/>
      <c r="J16" s="138"/>
      <c r="K16" s="138"/>
      <c r="L16" s="138"/>
      <c r="M16" s="125"/>
      <c r="N16" s="124"/>
      <c r="O16" s="138"/>
      <c r="P16" s="138"/>
      <c r="Q16" s="138"/>
      <c r="R16" s="125"/>
      <c r="S16" s="124"/>
      <c r="T16" s="138"/>
      <c r="U16" s="138"/>
      <c r="V16" s="138"/>
      <c r="W16" s="125"/>
      <c r="X16" s="110"/>
      <c r="Y16" s="110"/>
      <c r="Z16" s="110"/>
      <c r="AA16" s="110"/>
      <c r="AB16" s="110"/>
    </row>
    <row r="17" spans="1:28" x14ac:dyDescent="0.15">
      <c r="A17" s="132"/>
      <c r="B17" s="133"/>
      <c r="C17" s="134" t="s">
        <v>8</v>
      </c>
      <c r="D17" s="117" t="s">
        <v>46</v>
      </c>
      <c r="E17" s="118"/>
      <c r="F17" s="118"/>
      <c r="G17" s="118"/>
      <c r="H17" s="119"/>
      <c r="I17" s="117" t="s">
        <v>47</v>
      </c>
      <c r="J17" s="118"/>
      <c r="K17" s="118"/>
      <c r="L17" s="118"/>
      <c r="M17" s="119"/>
      <c r="N17" s="117" t="s">
        <v>48</v>
      </c>
      <c r="O17" s="118"/>
      <c r="P17" s="118"/>
      <c r="Q17" s="118"/>
      <c r="R17" s="119"/>
      <c r="S17" s="117" t="s">
        <v>49</v>
      </c>
      <c r="T17" s="118"/>
      <c r="U17" s="118"/>
      <c r="V17" s="118"/>
      <c r="W17" s="119"/>
      <c r="X17" s="110" t="s">
        <v>50</v>
      </c>
      <c r="Y17" s="110"/>
      <c r="Z17" s="110"/>
      <c r="AA17" s="110"/>
      <c r="AB17" s="110"/>
    </row>
    <row r="18" spans="1:28" x14ac:dyDescent="0.15">
      <c r="A18" s="132"/>
      <c r="B18" s="133"/>
      <c r="C18" s="135"/>
      <c r="D18" s="120" t="s">
        <v>51</v>
      </c>
      <c r="E18" s="137"/>
      <c r="F18" s="137"/>
      <c r="G18" s="137"/>
      <c r="H18" s="121"/>
      <c r="I18" s="120" t="s">
        <v>52</v>
      </c>
      <c r="J18" s="137"/>
      <c r="K18" s="137"/>
      <c r="L18" s="137"/>
      <c r="M18" s="121"/>
      <c r="N18" s="120" t="s">
        <v>53</v>
      </c>
      <c r="O18" s="137"/>
      <c r="P18" s="137"/>
      <c r="Q18" s="137"/>
      <c r="R18" s="121"/>
      <c r="S18" s="120" t="s">
        <v>54</v>
      </c>
      <c r="T18" s="137"/>
      <c r="U18" s="137"/>
      <c r="V18" s="137"/>
      <c r="W18" s="121"/>
      <c r="X18" s="110" t="s">
        <v>55</v>
      </c>
      <c r="Y18" s="110"/>
      <c r="Z18" s="110"/>
      <c r="AA18" s="110"/>
      <c r="AB18" s="110"/>
    </row>
    <row r="19" spans="1:28" x14ac:dyDescent="0.15">
      <c r="A19" s="132"/>
      <c r="B19" s="133"/>
      <c r="C19" s="136"/>
      <c r="D19" s="124"/>
      <c r="E19" s="138"/>
      <c r="F19" s="138"/>
      <c r="G19" s="138"/>
      <c r="H19" s="125"/>
      <c r="I19" s="124"/>
      <c r="J19" s="138"/>
      <c r="K19" s="138"/>
      <c r="L19" s="138"/>
      <c r="M19" s="125"/>
      <c r="N19" s="124"/>
      <c r="O19" s="138"/>
      <c r="P19" s="138"/>
      <c r="Q19" s="138"/>
      <c r="R19" s="125"/>
      <c r="S19" s="124"/>
      <c r="T19" s="138"/>
      <c r="U19" s="138"/>
      <c r="V19" s="138"/>
      <c r="W19" s="125"/>
      <c r="X19" s="110"/>
      <c r="Y19" s="110"/>
      <c r="Z19" s="110"/>
      <c r="AA19" s="110"/>
      <c r="AB19" s="110"/>
    </row>
    <row r="20" spans="1:28" x14ac:dyDescent="0.15">
      <c r="A20" s="139" t="s">
        <v>76</v>
      </c>
      <c r="B20" s="140"/>
      <c r="C20" s="134" t="s">
        <v>9</v>
      </c>
      <c r="D20" s="117" t="s">
        <v>56</v>
      </c>
      <c r="E20" s="118"/>
      <c r="F20" s="118"/>
      <c r="G20" s="118"/>
      <c r="H20" s="119"/>
      <c r="I20" s="117" t="s">
        <v>57</v>
      </c>
      <c r="J20" s="118"/>
      <c r="K20" s="118"/>
      <c r="L20" s="118"/>
      <c r="M20" s="119"/>
      <c r="N20" s="117" t="s">
        <v>58</v>
      </c>
      <c r="O20" s="118"/>
      <c r="P20" s="118"/>
      <c r="Q20" s="118"/>
      <c r="R20" s="119"/>
      <c r="S20" s="117" t="s">
        <v>59</v>
      </c>
      <c r="T20" s="118"/>
      <c r="U20" s="118"/>
      <c r="V20" s="118"/>
      <c r="W20" s="119"/>
      <c r="X20" s="110" t="s">
        <v>60</v>
      </c>
      <c r="Y20" s="110"/>
      <c r="Z20" s="110"/>
      <c r="AA20" s="110"/>
      <c r="AB20" s="110"/>
    </row>
    <row r="21" spans="1:28" x14ac:dyDescent="0.15">
      <c r="A21" s="139"/>
      <c r="B21" s="140"/>
      <c r="C21" s="135"/>
      <c r="D21" s="120" t="s">
        <v>61</v>
      </c>
      <c r="E21" s="137"/>
      <c r="F21" s="137"/>
      <c r="G21" s="137"/>
      <c r="H21" s="121"/>
      <c r="I21" s="120" t="s">
        <v>62</v>
      </c>
      <c r="J21" s="137"/>
      <c r="K21" s="137"/>
      <c r="L21" s="137"/>
      <c r="M21" s="121"/>
      <c r="N21" s="120" t="s">
        <v>63</v>
      </c>
      <c r="O21" s="137"/>
      <c r="P21" s="137"/>
      <c r="Q21" s="137"/>
      <c r="R21" s="121"/>
      <c r="S21" s="120" t="s">
        <v>64</v>
      </c>
      <c r="T21" s="137"/>
      <c r="U21" s="137"/>
      <c r="V21" s="137"/>
      <c r="W21" s="121"/>
      <c r="X21" s="110" t="s">
        <v>65</v>
      </c>
      <c r="Y21" s="110"/>
      <c r="Z21" s="110"/>
      <c r="AA21" s="110"/>
      <c r="AB21" s="110"/>
    </row>
    <row r="22" spans="1:28" x14ac:dyDescent="0.15">
      <c r="A22" s="139"/>
      <c r="B22" s="140"/>
      <c r="C22" s="136"/>
      <c r="D22" s="124"/>
      <c r="E22" s="138"/>
      <c r="F22" s="138"/>
      <c r="G22" s="138"/>
      <c r="H22" s="125"/>
      <c r="I22" s="124"/>
      <c r="J22" s="138"/>
      <c r="K22" s="138"/>
      <c r="L22" s="138"/>
      <c r="M22" s="125"/>
      <c r="N22" s="124"/>
      <c r="O22" s="138"/>
      <c r="P22" s="138"/>
      <c r="Q22" s="138"/>
      <c r="R22" s="125"/>
      <c r="S22" s="124"/>
      <c r="T22" s="138"/>
      <c r="U22" s="138"/>
      <c r="V22" s="138"/>
      <c r="W22" s="125"/>
      <c r="X22" s="110"/>
      <c r="Y22" s="110"/>
      <c r="Z22" s="110"/>
      <c r="AA22" s="110"/>
      <c r="AB22" s="110"/>
    </row>
    <row r="23" spans="1:28" x14ac:dyDescent="0.15">
      <c r="A23" s="47"/>
      <c r="B23" s="48"/>
      <c r="C23" s="134" t="s">
        <v>10</v>
      </c>
      <c r="D23" s="142" t="s">
        <v>66</v>
      </c>
      <c r="E23" s="143"/>
      <c r="F23" s="143"/>
      <c r="G23" s="143"/>
      <c r="H23" s="144"/>
      <c r="I23" s="142" t="s">
        <v>67</v>
      </c>
      <c r="J23" s="143"/>
      <c r="K23" s="143"/>
      <c r="L23" s="143"/>
      <c r="M23" s="144"/>
      <c r="N23" s="142" t="s">
        <v>68</v>
      </c>
      <c r="O23" s="143"/>
      <c r="P23" s="143"/>
      <c r="Q23" s="143"/>
      <c r="R23" s="144"/>
      <c r="S23" s="142" t="s">
        <v>69</v>
      </c>
      <c r="T23" s="143"/>
      <c r="U23" s="143"/>
      <c r="V23" s="143"/>
      <c r="W23" s="144"/>
      <c r="X23" s="141" t="s">
        <v>70</v>
      </c>
      <c r="Y23" s="141"/>
      <c r="Z23" s="141"/>
      <c r="AA23" s="141"/>
      <c r="AB23" s="141"/>
    </row>
    <row r="24" spans="1:28" x14ac:dyDescent="0.15">
      <c r="A24" s="47"/>
      <c r="B24" s="48"/>
      <c r="C24" s="135"/>
      <c r="D24" s="145" t="s">
        <v>71</v>
      </c>
      <c r="E24" s="146"/>
      <c r="F24" s="146"/>
      <c r="G24" s="146"/>
      <c r="H24" s="147"/>
      <c r="I24" s="145" t="s">
        <v>72</v>
      </c>
      <c r="J24" s="146"/>
      <c r="K24" s="146"/>
      <c r="L24" s="146"/>
      <c r="M24" s="147"/>
      <c r="N24" s="145" t="s">
        <v>73</v>
      </c>
      <c r="O24" s="146"/>
      <c r="P24" s="146"/>
      <c r="Q24" s="146"/>
      <c r="R24" s="147"/>
      <c r="S24" s="145" t="s">
        <v>74</v>
      </c>
      <c r="T24" s="146"/>
      <c r="U24" s="146"/>
      <c r="V24" s="146"/>
      <c r="W24" s="147"/>
      <c r="X24" s="141" t="s">
        <v>75</v>
      </c>
      <c r="Y24" s="141"/>
      <c r="Z24" s="141"/>
      <c r="AA24" s="141"/>
      <c r="AB24" s="141"/>
    </row>
    <row r="25" spans="1:28" x14ac:dyDescent="0.15">
      <c r="A25" s="49"/>
      <c r="B25" s="50"/>
      <c r="C25" s="136"/>
      <c r="D25" s="148"/>
      <c r="E25" s="149"/>
      <c r="F25" s="149"/>
      <c r="G25" s="149"/>
      <c r="H25" s="150"/>
      <c r="I25" s="148"/>
      <c r="J25" s="149"/>
      <c r="K25" s="149"/>
      <c r="L25" s="149"/>
      <c r="M25" s="150"/>
      <c r="N25" s="148"/>
      <c r="O25" s="149"/>
      <c r="P25" s="149"/>
      <c r="Q25" s="149"/>
      <c r="R25" s="150"/>
      <c r="S25" s="148"/>
      <c r="T25" s="149"/>
      <c r="U25" s="149"/>
      <c r="V25" s="149"/>
      <c r="W25" s="150"/>
      <c r="X25" s="141"/>
      <c r="Y25" s="141"/>
      <c r="Z25" s="141"/>
      <c r="AA25" s="141"/>
      <c r="AB25" s="141"/>
    </row>
  </sheetData>
  <mergeCells count="73">
    <mergeCell ref="X24:AB25"/>
    <mergeCell ref="C23:C25"/>
    <mergeCell ref="D23:H23"/>
    <mergeCell ref="I23:M23"/>
    <mergeCell ref="N23:R23"/>
    <mergeCell ref="S23:W23"/>
    <mergeCell ref="X23:AB23"/>
    <mergeCell ref="D24:H25"/>
    <mergeCell ref="I24:M25"/>
    <mergeCell ref="N24:R25"/>
    <mergeCell ref="S24:W25"/>
    <mergeCell ref="X20:AB20"/>
    <mergeCell ref="D21:H22"/>
    <mergeCell ref="I21:M22"/>
    <mergeCell ref="N21:R22"/>
    <mergeCell ref="S21:W22"/>
    <mergeCell ref="X21:AB22"/>
    <mergeCell ref="S20:W20"/>
    <mergeCell ref="A20:B22"/>
    <mergeCell ref="C20:C22"/>
    <mergeCell ref="D20:H20"/>
    <mergeCell ref="I20:M20"/>
    <mergeCell ref="N20:R20"/>
    <mergeCell ref="S17:W17"/>
    <mergeCell ref="X17:AB17"/>
    <mergeCell ref="D18:H19"/>
    <mergeCell ref="I18:M19"/>
    <mergeCell ref="N18:R19"/>
    <mergeCell ref="S18:W19"/>
    <mergeCell ref="X18:AB19"/>
    <mergeCell ref="X14:AB14"/>
    <mergeCell ref="D15:H16"/>
    <mergeCell ref="I15:M16"/>
    <mergeCell ref="N15:R16"/>
    <mergeCell ref="S15:W16"/>
    <mergeCell ref="X15:AB16"/>
    <mergeCell ref="S14:W14"/>
    <mergeCell ref="A14:B19"/>
    <mergeCell ref="C14:C16"/>
    <mergeCell ref="D14:H14"/>
    <mergeCell ref="I14:M14"/>
    <mergeCell ref="N14:R14"/>
    <mergeCell ref="C17:C19"/>
    <mergeCell ref="D17:H17"/>
    <mergeCell ref="I17:M17"/>
    <mergeCell ref="N17:R17"/>
    <mergeCell ref="Q8:Q11"/>
    <mergeCell ref="R8:T9"/>
    <mergeCell ref="V8:V11"/>
    <mergeCell ref="W8:Y9"/>
    <mergeCell ref="C10:C13"/>
    <mergeCell ref="H10:J11"/>
    <mergeCell ref="M10:O11"/>
    <mergeCell ref="R10:T11"/>
    <mergeCell ref="W10:Y11"/>
    <mergeCell ref="M8:O9"/>
    <mergeCell ref="A6:B13"/>
    <mergeCell ref="C6:C9"/>
    <mergeCell ref="G8:G11"/>
    <mergeCell ref="H8:J9"/>
    <mergeCell ref="L8:L11"/>
    <mergeCell ref="X5:AB5"/>
    <mergeCell ref="B2:C2"/>
    <mergeCell ref="D2:H4"/>
    <mergeCell ref="I2:M4"/>
    <mergeCell ref="N2:R4"/>
    <mergeCell ref="S2:W4"/>
    <mergeCell ref="X2:AB4"/>
    <mergeCell ref="A5:B5"/>
    <mergeCell ref="D5:H5"/>
    <mergeCell ref="I5:M5"/>
    <mergeCell ref="N5:R5"/>
    <mergeCell ref="S5:W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Q35"/>
  <sheetViews>
    <sheetView showGridLines="0" workbookViewId="0">
      <selection activeCell="A2" sqref="A2:AB25"/>
    </sheetView>
  </sheetViews>
  <sheetFormatPr defaultRowHeight="13.5" x14ac:dyDescent="0.15"/>
  <cols>
    <col min="1" max="3" width="7.625" customWidth="1"/>
    <col min="4" max="30" width="2.625" customWidth="1"/>
    <col min="31" max="33" width="7.625" customWidth="1"/>
    <col min="34" max="43" width="3.625" customWidth="1"/>
  </cols>
  <sheetData>
    <row r="2" spans="1:43" x14ac:dyDescent="0.15">
      <c r="A2" s="29"/>
      <c r="B2" s="111" t="s">
        <v>11</v>
      </c>
      <c r="C2" s="112"/>
      <c r="D2" s="113" t="s">
        <v>12</v>
      </c>
      <c r="E2" s="114"/>
      <c r="F2" s="114"/>
      <c r="G2" s="114"/>
      <c r="H2" s="114"/>
      <c r="I2" s="114" t="s">
        <v>13</v>
      </c>
      <c r="J2" s="114"/>
      <c r="K2" s="114"/>
      <c r="L2" s="114"/>
      <c r="M2" s="114"/>
      <c r="N2" s="114" t="s">
        <v>14</v>
      </c>
      <c r="O2" s="114"/>
      <c r="P2" s="114"/>
      <c r="Q2" s="114"/>
      <c r="R2" s="114"/>
      <c r="S2" s="114" t="s">
        <v>15</v>
      </c>
      <c r="T2" s="114"/>
      <c r="U2" s="114"/>
      <c r="V2" s="114"/>
      <c r="W2" s="114"/>
      <c r="X2" s="114" t="s">
        <v>16</v>
      </c>
      <c r="Y2" s="114"/>
      <c r="Z2" s="114"/>
      <c r="AA2" s="114"/>
      <c r="AB2" s="114"/>
      <c r="AE2" s="29"/>
      <c r="AF2" s="111" t="s">
        <v>144</v>
      </c>
      <c r="AG2" s="112"/>
      <c r="AH2" s="154" t="s">
        <v>124</v>
      </c>
      <c r="AI2" s="155"/>
      <c r="AJ2" s="155"/>
      <c r="AK2" s="155"/>
      <c r="AL2" s="156"/>
      <c r="AM2" s="154" t="s">
        <v>125</v>
      </c>
      <c r="AN2" s="155"/>
      <c r="AO2" s="155"/>
      <c r="AP2" s="155"/>
      <c r="AQ2" s="156"/>
    </row>
    <row r="3" spans="1:43" x14ac:dyDescent="0.15">
      <c r="A3" s="30"/>
      <c r="B3" s="31"/>
      <c r="C3" s="32"/>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E3" s="30"/>
      <c r="AF3" s="31"/>
      <c r="AG3" s="32"/>
      <c r="AH3" s="157"/>
      <c r="AI3" s="158"/>
      <c r="AJ3" s="158"/>
      <c r="AK3" s="158"/>
      <c r="AL3" s="159"/>
      <c r="AM3" s="157"/>
      <c r="AN3" s="158"/>
      <c r="AO3" s="158"/>
      <c r="AP3" s="158"/>
      <c r="AQ3" s="159"/>
    </row>
    <row r="4" spans="1:43" x14ac:dyDescent="0.15">
      <c r="A4" s="33" t="s">
        <v>17</v>
      </c>
      <c r="B4" s="34"/>
      <c r="C4" s="35"/>
      <c r="D4" s="113"/>
      <c r="E4" s="114"/>
      <c r="F4" s="114"/>
      <c r="G4" s="114"/>
      <c r="H4" s="114"/>
      <c r="I4" s="114"/>
      <c r="J4" s="114"/>
      <c r="K4" s="114"/>
      <c r="L4" s="114"/>
      <c r="M4" s="114"/>
      <c r="N4" s="114"/>
      <c r="O4" s="114"/>
      <c r="P4" s="114"/>
      <c r="Q4" s="114"/>
      <c r="R4" s="114"/>
      <c r="S4" s="114"/>
      <c r="T4" s="114"/>
      <c r="U4" s="114"/>
      <c r="V4" s="114"/>
      <c r="W4" s="114"/>
      <c r="X4" s="114"/>
      <c r="Y4" s="114"/>
      <c r="Z4" s="114"/>
      <c r="AA4" s="114"/>
      <c r="AB4" s="114"/>
      <c r="AE4" s="33" t="s">
        <v>17</v>
      </c>
      <c r="AF4" s="34"/>
      <c r="AG4" s="35"/>
      <c r="AH4" s="160"/>
      <c r="AI4" s="161"/>
      <c r="AJ4" s="161"/>
      <c r="AK4" s="161"/>
      <c r="AL4" s="162"/>
      <c r="AM4" s="160"/>
      <c r="AN4" s="161"/>
      <c r="AO4" s="161"/>
      <c r="AP4" s="161"/>
      <c r="AQ4" s="162"/>
    </row>
    <row r="5" spans="1:43" ht="30.75" customHeight="1" x14ac:dyDescent="0.15">
      <c r="A5" s="115" t="s">
        <v>18</v>
      </c>
      <c r="B5" s="116"/>
      <c r="C5" s="36" t="s">
        <v>19</v>
      </c>
      <c r="D5" s="110" t="s">
        <v>77</v>
      </c>
      <c r="E5" s="110"/>
      <c r="F5" s="110"/>
      <c r="G5" s="110"/>
      <c r="H5" s="110"/>
      <c r="I5" s="110" t="s">
        <v>78</v>
      </c>
      <c r="J5" s="110"/>
      <c r="K5" s="110"/>
      <c r="L5" s="110"/>
      <c r="M5" s="110"/>
      <c r="N5" s="110" t="s">
        <v>79</v>
      </c>
      <c r="O5" s="110"/>
      <c r="P5" s="110"/>
      <c r="Q5" s="110"/>
      <c r="R5" s="110"/>
      <c r="S5" s="117" t="s">
        <v>80</v>
      </c>
      <c r="T5" s="118"/>
      <c r="U5" s="118"/>
      <c r="V5" s="118"/>
      <c r="W5" s="119"/>
      <c r="X5" s="110" t="s">
        <v>81</v>
      </c>
      <c r="Y5" s="110"/>
      <c r="Z5" s="110"/>
      <c r="AA5" s="110"/>
      <c r="AB5" s="110"/>
      <c r="AE5" s="115" t="s">
        <v>18</v>
      </c>
      <c r="AF5" s="116"/>
      <c r="AG5" s="36" t="s">
        <v>19</v>
      </c>
      <c r="AH5" s="117" t="s">
        <v>126</v>
      </c>
      <c r="AI5" s="118"/>
      <c r="AJ5" s="118"/>
      <c r="AK5" s="118"/>
      <c r="AL5" s="119"/>
      <c r="AM5" s="117" t="s">
        <v>127</v>
      </c>
      <c r="AN5" s="118"/>
      <c r="AO5" s="118"/>
      <c r="AP5" s="118"/>
      <c r="AQ5" s="119"/>
    </row>
    <row r="6" spans="1:43" x14ac:dyDescent="0.15">
      <c r="A6" s="120" t="s">
        <v>25</v>
      </c>
      <c r="B6" s="121"/>
      <c r="C6" s="126" t="s">
        <v>26</v>
      </c>
      <c r="D6" s="37"/>
      <c r="E6" s="37"/>
      <c r="F6" s="37"/>
      <c r="G6" s="37"/>
      <c r="H6" s="51"/>
      <c r="I6" s="51"/>
      <c r="J6" s="51"/>
      <c r="K6" s="51"/>
      <c r="L6" s="51"/>
      <c r="M6" s="51"/>
      <c r="N6" s="51"/>
      <c r="O6" s="51"/>
      <c r="P6" s="51"/>
      <c r="Q6" s="51"/>
      <c r="R6" s="51"/>
      <c r="S6" s="51"/>
      <c r="T6" s="51"/>
      <c r="U6" s="51"/>
      <c r="V6" s="51"/>
      <c r="W6" s="51"/>
      <c r="X6" s="51"/>
      <c r="Y6" s="51"/>
      <c r="Z6" s="51"/>
      <c r="AA6" s="51"/>
      <c r="AB6" s="39"/>
      <c r="AE6" s="120" t="s">
        <v>25</v>
      </c>
      <c r="AF6" s="121"/>
      <c r="AG6" s="151" t="s">
        <v>26</v>
      </c>
      <c r="AH6" s="66"/>
      <c r="AI6" s="37"/>
      <c r="AJ6" s="37"/>
      <c r="AK6" s="37"/>
      <c r="AL6" s="53"/>
      <c r="AM6" s="53"/>
      <c r="AN6" s="53"/>
      <c r="AO6" s="53"/>
      <c r="AP6" s="53"/>
      <c r="AQ6" s="52"/>
    </row>
    <row r="7" spans="1:43" x14ac:dyDescent="0.15">
      <c r="A7" s="122"/>
      <c r="B7" s="123"/>
      <c r="C7" s="127"/>
      <c r="D7" s="40"/>
      <c r="E7" s="40"/>
      <c r="F7" s="40"/>
      <c r="G7" s="40"/>
      <c r="H7" s="40"/>
      <c r="I7" s="40"/>
      <c r="J7" s="40"/>
      <c r="K7" s="40"/>
      <c r="L7" s="40"/>
      <c r="M7" s="41"/>
      <c r="N7" s="42"/>
      <c r="O7" s="42"/>
      <c r="P7" s="42"/>
      <c r="Q7" s="42"/>
      <c r="R7" s="40"/>
      <c r="S7" s="40"/>
      <c r="T7" s="40"/>
      <c r="U7" s="40"/>
      <c r="V7" s="40"/>
      <c r="W7" s="42"/>
      <c r="X7" s="40"/>
      <c r="Y7" s="40"/>
      <c r="Z7" s="40"/>
      <c r="AA7" s="40"/>
      <c r="AB7" s="43"/>
      <c r="AE7" s="122"/>
      <c r="AF7" s="123"/>
      <c r="AG7" s="152"/>
      <c r="AH7" s="30"/>
      <c r="AI7" s="40"/>
      <c r="AJ7" s="40"/>
      <c r="AK7" s="40"/>
      <c r="AL7" s="40"/>
      <c r="AM7" s="40"/>
      <c r="AN7" s="40"/>
      <c r="AO7" s="40"/>
      <c r="AP7" s="40"/>
      <c r="AQ7" s="62"/>
    </row>
    <row r="8" spans="1:43" ht="13.5" customHeight="1" x14ac:dyDescent="0.15">
      <c r="A8" s="122"/>
      <c r="B8" s="123"/>
      <c r="C8" s="127"/>
      <c r="D8" s="40"/>
      <c r="E8" s="44"/>
      <c r="F8" s="44"/>
      <c r="G8" s="129" t="s">
        <v>7</v>
      </c>
      <c r="H8" s="110" t="s">
        <v>27</v>
      </c>
      <c r="I8" s="110"/>
      <c r="J8" s="110"/>
      <c r="K8" s="44"/>
      <c r="L8" s="129" t="s">
        <v>8</v>
      </c>
      <c r="M8" s="110" t="s">
        <v>27</v>
      </c>
      <c r="N8" s="110"/>
      <c r="O8" s="110"/>
      <c r="P8" s="44"/>
      <c r="Q8" s="129" t="s">
        <v>9</v>
      </c>
      <c r="R8" s="110" t="s">
        <v>28</v>
      </c>
      <c r="S8" s="110"/>
      <c r="T8" s="110"/>
      <c r="U8" s="40"/>
      <c r="V8" s="129" t="s">
        <v>10</v>
      </c>
      <c r="W8" s="110" t="s">
        <v>29</v>
      </c>
      <c r="X8" s="110"/>
      <c r="Y8" s="110"/>
      <c r="Z8" s="44"/>
      <c r="AA8" s="40"/>
      <c r="AB8" s="43"/>
      <c r="AE8" s="122"/>
      <c r="AF8" s="123"/>
      <c r="AG8" s="152"/>
      <c r="AH8" s="30"/>
      <c r="AI8" s="114" t="s">
        <v>7</v>
      </c>
      <c r="AJ8" s="114"/>
      <c r="AK8" s="114" t="s">
        <v>8</v>
      </c>
      <c r="AL8" s="114"/>
      <c r="AM8" s="114" t="s">
        <v>9</v>
      </c>
      <c r="AN8" s="114"/>
      <c r="AO8" s="114" t="s">
        <v>10</v>
      </c>
      <c r="AP8" s="114"/>
      <c r="AQ8" s="63"/>
    </row>
    <row r="9" spans="1:43" x14ac:dyDescent="0.15">
      <c r="A9" s="122"/>
      <c r="B9" s="123"/>
      <c r="C9" s="128"/>
      <c r="D9" s="45"/>
      <c r="E9" s="34"/>
      <c r="F9" s="46"/>
      <c r="G9" s="129"/>
      <c r="H9" s="110"/>
      <c r="I9" s="110"/>
      <c r="J9" s="110"/>
      <c r="K9" s="46"/>
      <c r="L9" s="129"/>
      <c r="M9" s="110"/>
      <c r="N9" s="110"/>
      <c r="O9" s="110"/>
      <c r="P9" s="46"/>
      <c r="Q9" s="129"/>
      <c r="R9" s="110"/>
      <c r="S9" s="110"/>
      <c r="T9" s="110"/>
      <c r="U9" s="46"/>
      <c r="V9" s="129"/>
      <c r="W9" s="110"/>
      <c r="X9" s="110"/>
      <c r="Y9" s="110"/>
      <c r="Z9" s="45"/>
      <c r="AA9" s="34"/>
      <c r="AB9" s="46"/>
      <c r="AE9" s="122"/>
      <c r="AF9" s="123"/>
      <c r="AG9" s="153"/>
      <c r="AH9" s="64"/>
      <c r="AI9" s="110" t="s">
        <v>27</v>
      </c>
      <c r="AJ9" s="110"/>
      <c r="AK9" s="110" t="s">
        <v>27</v>
      </c>
      <c r="AL9" s="110"/>
      <c r="AM9" s="110" t="s">
        <v>28</v>
      </c>
      <c r="AN9" s="110"/>
      <c r="AO9" s="110" t="s">
        <v>29</v>
      </c>
      <c r="AP9" s="110"/>
      <c r="AQ9" s="65"/>
    </row>
    <row r="10" spans="1:43" x14ac:dyDescent="0.15">
      <c r="A10" s="122"/>
      <c r="B10" s="123"/>
      <c r="C10" s="126" t="s">
        <v>30</v>
      </c>
      <c r="D10" s="40"/>
      <c r="E10" s="44"/>
      <c r="F10" s="44"/>
      <c r="G10" s="129"/>
      <c r="H10" s="110" t="s">
        <v>31</v>
      </c>
      <c r="I10" s="110"/>
      <c r="J10" s="110"/>
      <c r="K10" s="44"/>
      <c r="L10" s="129"/>
      <c r="M10" s="110" t="s">
        <v>32</v>
      </c>
      <c r="N10" s="110"/>
      <c r="O10" s="110"/>
      <c r="P10" s="44"/>
      <c r="Q10" s="129"/>
      <c r="R10" s="110" t="s">
        <v>33</v>
      </c>
      <c r="S10" s="110"/>
      <c r="T10" s="110"/>
      <c r="U10" s="40"/>
      <c r="V10" s="129"/>
      <c r="W10" s="110" t="s">
        <v>34</v>
      </c>
      <c r="X10" s="110"/>
      <c r="Y10" s="110"/>
      <c r="Z10" s="44"/>
      <c r="AA10" s="40"/>
      <c r="AB10" s="43"/>
      <c r="AE10" s="122"/>
      <c r="AF10" s="123"/>
      <c r="AG10" s="151" t="s">
        <v>30</v>
      </c>
      <c r="AH10" s="30"/>
      <c r="AI10" s="110" t="s">
        <v>31</v>
      </c>
      <c r="AJ10" s="110"/>
      <c r="AK10" s="110" t="s">
        <v>32</v>
      </c>
      <c r="AL10" s="110"/>
      <c r="AM10" s="110" t="s">
        <v>33</v>
      </c>
      <c r="AN10" s="110"/>
      <c r="AO10" s="110" t="s">
        <v>34</v>
      </c>
      <c r="AP10" s="110"/>
      <c r="AQ10" s="63"/>
    </row>
    <row r="11" spans="1:43" x14ac:dyDescent="0.15">
      <c r="A11" s="122"/>
      <c r="B11" s="123"/>
      <c r="C11" s="127"/>
      <c r="D11" s="40"/>
      <c r="E11" s="44"/>
      <c r="F11" s="44"/>
      <c r="G11" s="129"/>
      <c r="H11" s="110"/>
      <c r="I11" s="110"/>
      <c r="J11" s="110"/>
      <c r="K11" s="44"/>
      <c r="L11" s="129"/>
      <c r="M11" s="110"/>
      <c r="N11" s="110"/>
      <c r="O11" s="110"/>
      <c r="P11" s="44"/>
      <c r="Q11" s="129"/>
      <c r="R11" s="110"/>
      <c r="S11" s="110"/>
      <c r="T11" s="110"/>
      <c r="U11" s="40"/>
      <c r="V11" s="129"/>
      <c r="W11" s="110"/>
      <c r="X11" s="110"/>
      <c r="Y11" s="110"/>
      <c r="Z11" s="44"/>
      <c r="AA11" s="40"/>
      <c r="AB11" s="43"/>
      <c r="AE11" s="122"/>
      <c r="AF11" s="123"/>
      <c r="AG11" s="152"/>
      <c r="AH11" s="30"/>
      <c r="AI11" s="40"/>
      <c r="AJ11" s="40"/>
      <c r="AK11" s="61"/>
      <c r="AL11" s="61"/>
      <c r="AM11" s="61"/>
      <c r="AN11" s="61"/>
      <c r="AO11" s="61"/>
      <c r="AP11" s="61"/>
      <c r="AQ11" s="63"/>
    </row>
    <row r="12" spans="1:43" x14ac:dyDescent="0.15">
      <c r="A12" s="122"/>
      <c r="B12" s="123"/>
      <c r="C12" s="127"/>
      <c r="D12" s="40"/>
      <c r="E12" s="40"/>
      <c r="F12" s="40"/>
      <c r="G12" s="40"/>
      <c r="H12" s="40"/>
      <c r="I12" s="40"/>
      <c r="J12" s="40"/>
      <c r="K12" s="40"/>
      <c r="L12" s="40"/>
      <c r="M12" s="40"/>
      <c r="N12" s="40"/>
      <c r="O12" s="40"/>
      <c r="P12" s="40"/>
      <c r="Q12" s="40"/>
      <c r="R12" s="40"/>
      <c r="S12" s="40"/>
      <c r="T12" s="40"/>
      <c r="U12" s="40"/>
      <c r="V12" s="40"/>
      <c r="W12" s="40"/>
      <c r="X12" s="40"/>
      <c r="Y12" s="40"/>
      <c r="Z12" s="40"/>
      <c r="AA12" s="40"/>
      <c r="AB12" s="43"/>
      <c r="AE12" s="122"/>
      <c r="AF12" s="123"/>
      <c r="AG12" s="152"/>
      <c r="AH12" s="30"/>
      <c r="AI12" s="40"/>
      <c r="AJ12" s="40"/>
      <c r="AK12" s="40"/>
      <c r="AL12" s="40"/>
      <c r="AM12" s="40"/>
      <c r="AN12" s="40"/>
      <c r="AO12" s="40"/>
      <c r="AP12" s="40"/>
      <c r="AQ12" s="43"/>
    </row>
    <row r="13" spans="1:43" x14ac:dyDescent="0.15">
      <c r="A13" s="124"/>
      <c r="B13" s="125"/>
      <c r="C13" s="128"/>
      <c r="D13" s="34"/>
      <c r="E13" s="34"/>
      <c r="F13" s="34"/>
      <c r="G13" s="34"/>
      <c r="H13" s="34"/>
      <c r="I13" s="34"/>
      <c r="J13" s="34"/>
      <c r="K13" s="34"/>
      <c r="L13" s="34"/>
      <c r="M13" s="34"/>
      <c r="N13" s="34"/>
      <c r="O13" s="34"/>
      <c r="P13" s="34"/>
      <c r="Q13" s="34"/>
      <c r="R13" s="34"/>
      <c r="S13" s="34"/>
      <c r="T13" s="34"/>
      <c r="U13" s="34"/>
      <c r="V13" s="34"/>
      <c r="W13" s="34"/>
      <c r="X13" s="34"/>
      <c r="Y13" s="34"/>
      <c r="Z13" s="34"/>
      <c r="AA13" s="34"/>
      <c r="AB13" s="46"/>
      <c r="AE13" s="124"/>
      <c r="AF13" s="125"/>
      <c r="AG13" s="153"/>
      <c r="AH13" s="45"/>
      <c r="AI13" s="34"/>
      <c r="AJ13" s="34"/>
      <c r="AK13" s="34"/>
      <c r="AL13" s="34"/>
      <c r="AM13" s="34"/>
      <c r="AN13" s="34"/>
      <c r="AO13" s="34"/>
      <c r="AP13" s="34"/>
      <c r="AQ13" s="46"/>
    </row>
    <row r="14" spans="1:43" x14ac:dyDescent="0.15">
      <c r="A14" s="130" t="s">
        <v>35</v>
      </c>
      <c r="B14" s="131"/>
      <c r="C14" s="134" t="s">
        <v>7</v>
      </c>
      <c r="D14" s="117" t="s">
        <v>82</v>
      </c>
      <c r="E14" s="118"/>
      <c r="F14" s="118"/>
      <c r="G14" s="118"/>
      <c r="H14" s="119"/>
      <c r="I14" s="117" t="s">
        <v>83</v>
      </c>
      <c r="J14" s="118"/>
      <c r="K14" s="118"/>
      <c r="L14" s="118"/>
      <c r="M14" s="119"/>
      <c r="N14" s="117" t="s">
        <v>84</v>
      </c>
      <c r="O14" s="118"/>
      <c r="P14" s="118"/>
      <c r="Q14" s="118"/>
      <c r="R14" s="119"/>
      <c r="S14" s="117" t="s">
        <v>85</v>
      </c>
      <c r="T14" s="118"/>
      <c r="U14" s="118"/>
      <c r="V14" s="118"/>
      <c r="W14" s="119"/>
      <c r="X14" s="110" t="s">
        <v>86</v>
      </c>
      <c r="Y14" s="110"/>
      <c r="Z14" s="110"/>
      <c r="AA14" s="110"/>
      <c r="AB14" s="110"/>
      <c r="AE14" s="130" t="s">
        <v>35</v>
      </c>
      <c r="AF14" s="131"/>
      <c r="AG14" s="134" t="s">
        <v>7</v>
      </c>
      <c r="AH14" s="117" t="s">
        <v>128</v>
      </c>
      <c r="AI14" s="118"/>
      <c r="AJ14" s="118"/>
      <c r="AK14" s="118"/>
      <c r="AL14" s="119"/>
      <c r="AM14" s="117" t="s">
        <v>136</v>
      </c>
      <c r="AN14" s="118"/>
      <c r="AO14" s="118"/>
      <c r="AP14" s="118"/>
      <c r="AQ14" s="119"/>
    </row>
    <row r="15" spans="1:43" x14ac:dyDescent="0.15">
      <c r="A15" s="132"/>
      <c r="B15" s="133"/>
      <c r="C15" s="135"/>
      <c r="D15" s="120" t="s">
        <v>102</v>
      </c>
      <c r="E15" s="137"/>
      <c r="F15" s="137"/>
      <c r="G15" s="137"/>
      <c r="H15" s="121"/>
      <c r="I15" s="120" t="s">
        <v>103</v>
      </c>
      <c r="J15" s="137"/>
      <c r="K15" s="137"/>
      <c r="L15" s="137"/>
      <c r="M15" s="121"/>
      <c r="N15" s="120" t="s">
        <v>104</v>
      </c>
      <c r="O15" s="137"/>
      <c r="P15" s="137"/>
      <c r="Q15" s="137"/>
      <c r="R15" s="121"/>
      <c r="S15" s="120" t="s">
        <v>105</v>
      </c>
      <c r="T15" s="137"/>
      <c r="U15" s="137"/>
      <c r="V15" s="137"/>
      <c r="W15" s="121"/>
      <c r="X15" s="110" t="s">
        <v>106</v>
      </c>
      <c r="Y15" s="110"/>
      <c r="Z15" s="110"/>
      <c r="AA15" s="110"/>
      <c r="AB15" s="110"/>
      <c r="AE15" s="132"/>
      <c r="AF15" s="133"/>
      <c r="AG15" s="135"/>
      <c r="AH15" s="120" t="s">
        <v>132</v>
      </c>
      <c r="AI15" s="137"/>
      <c r="AJ15" s="137"/>
      <c r="AK15" s="137"/>
      <c r="AL15" s="121"/>
      <c r="AM15" s="120" t="s">
        <v>137</v>
      </c>
      <c r="AN15" s="137"/>
      <c r="AO15" s="137"/>
      <c r="AP15" s="137"/>
      <c r="AQ15" s="121"/>
    </row>
    <row r="16" spans="1:43" x14ac:dyDescent="0.15">
      <c r="A16" s="132"/>
      <c r="B16" s="133"/>
      <c r="C16" s="136"/>
      <c r="D16" s="124"/>
      <c r="E16" s="138"/>
      <c r="F16" s="138"/>
      <c r="G16" s="138"/>
      <c r="H16" s="125"/>
      <c r="I16" s="124"/>
      <c r="J16" s="138"/>
      <c r="K16" s="138"/>
      <c r="L16" s="138"/>
      <c r="M16" s="125"/>
      <c r="N16" s="124"/>
      <c r="O16" s="138"/>
      <c r="P16" s="138"/>
      <c r="Q16" s="138"/>
      <c r="R16" s="125"/>
      <c r="S16" s="124"/>
      <c r="T16" s="138"/>
      <c r="U16" s="138"/>
      <c r="V16" s="138"/>
      <c r="W16" s="125"/>
      <c r="X16" s="110"/>
      <c r="Y16" s="110"/>
      <c r="Z16" s="110"/>
      <c r="AA16" s="110"/>
      <c r="AB16" s="110"/>
      <c r="AE16" s="132"/>
      <c r="AF16" s="133"/>
      <c r="AG16" s="136"/>
      <c r="AH16" s="124"/>
      <c r="AI16" s="138"/>
      <c r="AJ16" s="138"/>
      <c r="AK16" s="138"/>
      <c r="AL16" s="125"/>
      <c r="AM16" s="124"/>
      <c r="AN16" s="138"/>
      <c r="AO16" s="138"/>
      <c r="AP16" s="138"/>
      <c r="AQ16" s="125"/>
    </row>
    <row r="17" spans="1:43" x14ac:dyDescent="0.15">
      <c r="A17" s="132"/>
      <c r="B17" s="133"/>
      <c r="C17" s="134" t="s">
        <v>8</v>
      </c>
      <c r="D17" s="117" t="s">
        <v>87</v>
      </c>
      <c r="E17" s="118"/>
      <c r="F17" s="118"/>
      <c r="G17" s="118"/>
      <c r="H17" s="119"/>
      <c r="I17" s="117" t="s">
        <v>88</v>
      </c>
      <c r="J17" s="118"/>
      <c r="K17" s="118"/>
      <c r="L17" s="118"/>
      <c r="M17" s="119"/>
      <c r="N17" s="117" t="s">
        <v>89</v>
      </c>
      <c r="O17" s="118"/>
      <c r="P17" s="118"/>
      <c r="Q17" s="118"/>
      <c r="R17" s="119"/>
      <c r="S17" s="117" t="s">
        <v>90</v>
      </c>
      <c r="T17" s="118"/>
      <c r="U17" s="118"/>
      <c r="V17" s="118"/>
      <c r="W17" s="119"/>
      <c r="X17" s="110" t="s">
        <v>91</v>
      </c>
      <c r="Y17" s="110"/>
      <c r="Z17" s="110"/>
      <c r="AA17" s="110"/>
      <c r="AB17" s="110"/>
      <c r="AE17" s="132"/>
      <c r="AF17" s="133"/>
      <c r="AG17" s="134" t="s">
        <v>8</v>
      </c>
      <c r="AH17" s="117" t="s">
        <v>129</v>
      </c>
      <c r="AI17" s="118"/>
      <c r="AJ17" s="118"/>
      <c r="AK17" s="118"/>
      <c r="AL17" s="119"/>
      <c r="AM17" s="117" t="s">
        <v>138</v>
      </c>
      <c r="AN17" s="118"/>
      <c r="AO17" s="118"/>
      <c r="AP17" s="118"/>
      <c r="AQ17" s="119"/>
    </row>
    <row r="18" spans="1:43" x14ac:dyDescent="0.15">
      <c r="A18" s="132"/>
      <c r="B18" s="133"/>
      <c r="C18" s="135"/>
      <c r="D18" s="120" t="s">
        <v>107</v>
      </c>
      <c r="E18" s="137"/>
      <c r="F18" s="137"/>
      <c r="G18" s="137"/>
      <c r="H18" s="121"/>
      <c r="I18" s="120" t="s">
        <v>108</v>
      </c>
      <c r="J18" s="137"/>
      <c r="K18" s="137"/>
      <c r="L18" s="137"/>
      <c r="M18" s="121"/>
      <c r="N18" s="120" t="s">
        <v>109</v>
      </c>
      <c r="O18" s="137"/>
      <c r="P18" s="137"/>
      <c r="Q18" s="137"/>
      <c r="R18" s="121"/>
      <c r="S18" s="120" t="s">
        <v>110</v>
      </c>
      <c r="T18" s="137"/>
      <c r="U18" s="137"/>
      <c r="V18" s="137"/>
      <c r="W18" s="121"/>
      <c r="X18" s="110" t="s">
        <v>111</v>
      </c>
      <c r="Y18" s="110"/>
      <c r="Z18" s="110"/>
      <c r="AA18" s="110"/>
      <c r="AB18" s="110"/>
      <c r="AE18" s="132"/>
      <c r="AF18" s="133"/>
      <c r="AG18" s="135"/>
      <c r="AH18" s="120" t="s">
        <v>133</v>
      </c>
      <c r="AI18" s="137"/>
      <c r="AJ18" s="137"/>
      <c r="AK18" s="137"/>
      <c r="AL18" s="121"/>
      <c r="AM18" s="120" t="s">
        <v>139</v>
      </c>
      <c r="AN18" s="137"/>
      <c r="AO18" s="137"/>
      <c r="AP18" s="137"/>
      <c r="AQ18" s="121"/>
    </row>
    <row r="19" spans="1:43" x14ac:dyDescent="0.15">
      <c r="A19" s="132"/>
      <c r="B19" s="133"/>
      <c r="C19" s="136"/>
      <c r="D19" s="124"/>
      <c r="E19" s="138"/>
      <c r="F19" s="138"/>
      <c r="G19" s="138"/>
      <c r="H19" s="125"/>
      <c r="I19" s="124"/>
      <c r="J19" s="138"/>
      <c r="K19" s="138"/>
      <c r="L19" s="138"/>
      <c r="M19" s="125"/>
      <c r="N19" s="124"/>
      <c r="O19" s="138"/>
      <c r="P19" s="138"/>
      <c r="Q19" s="138"/>
      <c r="R19" s="125"/>
      <c r="S19" s="124"/>
      <c r="T19" s="138"/>
      <c r="U19" s="138"/>
      <c r="V19" s="138"/>
      <c r="W19" s="125"/>
      <c r="X19" s="110"/>
      <c r="Y19" s="110"/>
      <c r="Z19" s="110"/>
      <c r="AA19" s="110"/>
      <c r="AB19" s="110"/>
      <c r="AE19" s="132"/>
      <c r="AF19" s="133"/>
      <c r="AG19" s="136"/>
      <c r="AH19" s="124"/>
      <c r="AI19" s="138"/>
      <c r="AJ19" s="138"/>
      <c r="AK19" s="138"/>
      <c r="AL19" s="125"/>
      <c r="AM19" s="124"/>
      <c r="AN19" s="138"/>
      <c r="AO19" s="138"/>
      <c r="AP19" s="138"/>
      <c r="AQ19" s="125"/>
    </row>
    <row r="20" spans="1:43" x14ac:dyDescent="0.15">
      <c r="A20" s="139" t="s">
        <v>76</v>
      </c>
      <c r="B20" s="140"/>
      <c r="C20" s="134" t="s">
        <v>9</v>
      </c>
      <c r="D20" s="117" t="s">
        <v>92</v>
      </c>
      <c r="E20" s="118"/>
      <c r="F20" s="118"/>
      <c r="G20" s="118"/>
      <c r="H20" s="119"/>
      <c r="I20" s="117" t="s">
        <v>93</v>
      </c>
      <c r="J20" s="118"/>
      <c r="K20" s="118"/>
      <c r="L20" s="118"/>
      <c r="M20" s="119"/>
      <c r="N20" s="117" t="s">
        <v>94</v>
      </c>
      <c r="O20" s="118"/>
      <c r="P20" s="118"/>
      <c r="Q20" s="118"/>
      <c r="R20" s="119"/>
      <c r="S20" s="117" t="s">
        <v>95</v>
      </c>
      <c r="T20" s="118"/>
      <c r="U20" s="118"/>
      <c r="V20" s="118"/>
      <c r="W20" s="119"/>
      <c r="X20" s="110" t="s">
        <v>96</v>
      </c>
      <c r="Y20" s="110"/>
      <c r="Z20" s="110"/>
      <c r="AA20" s="110"/>
      <c r="AB20" s="110"/>
      <c r="AE20" s="139" t="s">
        <v>76</v>
      </c>
      <c r="AF20" s="140"/>
      <c r="AG20" s="134" t="s">
        <v>9</v>
      </c>
      <c r="AH20" s="117" t="s">
        <v>130</v>
      </c>
      <c r="AI20" s="118"/>
      <c r="AJ20" s="118"/>
      <c r="AK20" s="118"/>
      <c r="AL20" s="119"/>
      <c r="AM20" s="117" t="s">
        <v>140</v>
      </c>
      <c r="AN20" s="118"/>
      <c r="AO20" s="118"/>
      <c r="AP20" s="118"/>
      <c r="AQ20" s="119"/>
    </row>
    <row r="21" spans="1:43" x14ac:dyDescent="0.15">
      <c r="A21" s="139"/>
      <c r="B21" s="140"/>
      <c r="C21" s="135"/>
      <c r="D21" s="120" t="s">
        <v>112</v>
      </c>
      <c r="E21" s="137"/>
      <c r="F21" s="137"/>
      <c r="G21" s="137"/>
      <c r="H21" s="121"/>
      <c r="I21" s="120" t="s">
        <v>113</v>
      </c>
      <c r="J21" s="137"/>
      <c r="K21" s="137"/>
      <c r="L21" s="137"/>
      <c r="M21" s="121"/>
      <c r="N21" s="120" t="s">
        <v>114</v>
      </c>
      <c r="O21" s="137"/>
      <c r="P21" s="137"/>
      <c r="Q21" s="137"/>
      <c r="R21" s="121"/>
      <c r="S21" s="120" t="s">
        <v>115</v>
      </c>
      <c r="T21" s="137"/>
      <c r="U21" s="137"/>
      <c r="V21" s="137"/>
      <c r="W21" s="121"/>
      <c r="X21" s="110" t="s">
        <v>116</v>
      </c>
      <c r="Y21" s="110"/>
      <c r="Z21" s="110"/>
      <c r="AA21" s="110"/>
      <c r="AB21" s="110"/>
      <c r="AE21" s="139"/>
      <c r="AF21" s="140"/>
      <c r="AG21" s="135"/>
      <c r="AH21" s="120" t="s">
        <v>134</v>
      </c>
      <c r="AI21" s="137"/>
      <c r="AJ21" s="137"/>
      <c r="AK21" s="137"/>
      <c r="AL21" s="121"/>
      <c r="AM21" s="120" t="s">
        <v>141</v>
      </c>
      <c r="AN21" s="137"/>
      <c r="AO21" s="137"/>
      <c r="AP21" s="137"/>
      <c r="AQ21" s="121"/>
    </row>
    <row r="22" spans="1:43" x14ac:dyDescent="0.15">
      <c r="A22" s="139"/>
      <c r="B22" s="140"/>
      <c r="C22" s="136"/>
      <c r="D22" s="124"/>
      <c r="E22" s="138"/>
      <c r="F22" s="138"/>
      <c r="G22" s="138"/>
      <c r="H22" s="125"/>
      <c r="I22" s="124"/>
      <c r="J22" s="138"/>
      <c r="K22" s="138"/>
      <c r="L22" s="138"/>
      <c r="M22" s="125"/>
      <c r="N22" s="124"/>
      <c r="O22" s="138"/>
      <c r="P22" s="138"/>
      <c r="Q22" s="138"/>
      <c r="R22" s="125"/>
      <c r="S22" s="124"/>
      <c r="T22" s="138"/>
      <c r="U22" s="138"/>
      <c r="V22" s="138"/>
      <c r="W22" s="125"/>
      <c r="X22" s="110"/>
      <c r="Y22" s="110"/>
      <c r="Z22" s="110"/>
      <c r="AA22" s="110"/>
      <c r="AB22" s="110"/>
      <c r="AE22" s="139"/>
      <c r="AF22" s="140"/>
      <c r="AG22" s="136"/>
      <c r="AH22" s="124"/>
      <c r="AI22" s="138"/>
      <c r="AJ22" s="138"/>
      <c r="AK22" s="138"/>
      <c r="AL22" s="125"/>
      <c r="AM22" s="124"/>
      <c r="AN22" s="138"/>
      <c r="AO22" s="138"/>
      <c r="AP22" s="138"/>
      <c r="AQ22" s="125"/>
    </row>
    <row r="23" spans="1:43" x14ac:dyDescent="0.15">
      <c r="A23" s="47"/>
      <c r="B23" s="48"/>
      <c r="C23" s="134" t="s">
        <v>10</v>
      </c>
      <c r="D23" s="142" t="s">
        <v>97</v>
      </c>
      <c r="E23" s="143"/>
      <c r="F23" s="143"/>
      <c r="G23" s="143"/>
      <c r="H23" s="144"/>
      <c r="I23" s="142" t="s">
        <v>98</v>
      </c>
      <c r="J23" s="143"/>
      <c r="K23" s="143"/>
      <c r="L23" s="143"/>
      <c r="M23" s="144"/>
      <c r="N23" s="142" t="s">
        <v>99</v>
      </c>
      <c r="O23" s="143"/>
      <c r="P23" s="143"/>
      <c r="Q23" s="143"/>
      <c r="R23" s="144"/>
      <c r="S23" s="142" t="s">
        <v>100</v>
      </c>
      <c r="T23" s="143"/>
      <c r="U23" s="143"/>
      <c r="V23" s="143"/>
      <c r="W23" s="144"/>
      <c r="X23" s="141" t="s">
        <v>101</v>
      </c>
      <c r="Y23" s="141"/>
      <c r="Z23" s="141"/>
      <c r="AA23" s="141"/>
      <c r="AB23" s="141"/>
      <c r="AE23" s="47"/>
      <c r="AF23" s="48"/>
      <c r="AG23" s="134" t="s">
        <v>10</v>
      </c>
      <c r="AH23" s="142" t="s">
        <v>131</v>
      </c>
      <c r="AI23" s="143"/>
      <c r="AJ23" s="143"/>
      <c r="AK23" s="143"/>
      <c r="AL23" s="144"/>
      <c r="AM23" s="142" t="s">
        <v>142</v>
      </c>
      <c r="AN23" s="143"/>
      <c r="AO23" s="143"/>
      <c r="AP23" s="143"/>
      <c r="AQ23" s="144"/>
    </row>
    <row r="24" spans="1:43" x14ac:dyDescent="0.15">
      <c r="A24" s="47"/>
      <c r="B24" s="48"/>
      <c r="C24" s="135"/>
      <c r="D24" s="145" t="s">
        <v>117</v>
      </c>
      <c r="E24" s="146"/>
      <c r="F24" s="146"/>
      <c r="G24" s="146"/>
      <c r="H24" s="147"/>
      <c r="I24" s="145" t="s">
        <v>118</v>
      </c>
      <c r="J24" s="146"/>
      <c r="K24" s="146"/>
      <c r="L24" s="146"/>
      <c r="M24" s="147"/>
      <c r="N24" s="145" t="s">
        <v>119</v>
      </c>
      <c r="O24" s="146"/>
      <c r="P24" s="146"/>
      <c r="Q24" s="146"/>
      <c r="R24" s="147"/>
      <c r="S24" s="145" t="s">
        <v>120</v>
      </c>
      <c r="T24" s="146"/>
      <c r="U24" s="146"/>
      <c r="V24" s="146"/>
      <c r="W24" s="147"/>
      <c r="X24" s="141" t="s">
        <v>121</v>
      </c>
      <c r="Y24" s="141"/>
      <c r="Z24" s="141"/>
      <c r="AA24" s="141"/>
      <c r="AB24" s="141"/>
      <c r="AE24" s="47"/>
      <c r="AF24" s="48"/>
      <c r="AG24" s="135"/>
      <c r="AH24" s="145" t="s">
        <v>135</v>
      </c>
      <c r="AI24" s="146"/>
      <c r="AJ24" s="146"/>
      <c r="AK24" s="146"/>
      <c r="AL24" s="147"/>
      <c r="AM24" s="145" t="s">
        <v>143</v>
      </c>
      <c r="AN24" s="146"/>
      <c r="AO24" s="146"/>
      <c r="AP24" s="146"/>
      <c r="AQ24" s="147"/>
    </row>
    <row r="25" spans="1:43" x14ac:dyDescent="0.15">
      <c r="A25" s="49"/>
      <c r="B25" s="50"/>
      <c r="C25" s="136"/>
      <c r="D25" s="148"/>
      <c r="E25" s="149"/>
      <c r="F25" s="149"/>
      <c r="G25" s="149"/>
      <c r="H25" s="150"/>
      <c r="I25" s="148"/>
      <c r="J25" s="149"/>
      <c r="K25" s="149"/>
      <c r="L25" s="149"/>
      <c r="M25" s="150"/>
      <c r="N25" s="148"/>
      <c r="O25" s="149"/>
      <c r="P25" s="149"/>
      <c r="Q25" s="149"/>
      <c r="R25" s="150"/>
      <c r="S25" s="148"/>
      <c r="T25" s="149"/>
      <c r="U25" s="149"/>
      <c r="V25" s="149"/>
      <c r="W25" s="150"/>
      <c r="X25" s="141"/>
      <c r="Y25" s="141"/>
      <c r="Z25" s="141"/>
      <c r="AA25" s="141"/>
      <c r="AB25" s="141"/>
      <c r="AE25" s="49"/>
      <c r="AF25" s="50"/>
      <c r="AG25" s="136"/>
      <c r="AH25" s="148"/>
      <c r="AI25" s="149"/>
      <c r="AJ25" s="149"/>
      <c r="AK25" s="149"/>
      <c r="AL25" s="150"/>
      <c r="AM25" s="148"/>
      <c r="AN25" s="149"/>
      <c r="AO25" s="149"/>
      <c r="AP25" s="149"/>
      <c r="AQ25" s="150"/>
    </row>
    <row r="34" ht="13.5" customHeight="1" x14ac:dyDescent="0.15"/>
    <row r="35" ht="13.5" customHeight="1" x14ac:dyDescent="0.15"/>
  </sheetData>
  <mergeCells count="116">
    <mergeCell ref="A6:B13"/>
    <mergeCell ref="C6:C9"/>
    <mergeCell ref="G8:G11"/>
    <mergeCell ref="H8:J9"/>
    <mergeCell ref="L8:L11"/>
    <mergeCell ref="X5:AB5"/>
    <mergeCell ref="B2:C2"/>
    <mergeCell ref="D2:H4"/>
    <mergeCell ref="I2:M4"/>
    <mergeCell ref="N2:R4"/>
    <mergeCell ref="S2:W4"/>
    <mergeCell ref="X2:AB4"/>
    <mergeCell ref="A5:B5"/>
    <mergeCell ref="D5:H5"/>
    <mergeCell ref="I5:M5"/>
    <mergeCell ref="N5:R5"/>
    <mergeCell ref="S5:W5"/>
    <mergeCell ref="Q8:Q11"/>
    <mergeCell ref="R8:T9"/>
    <mergeCell ref="V8:V11"/>
    <mergeCell ref="W8:Y9"/>
    <mergeCell ref="C10:C13"/>
    <mergeCell ref="H10:J11"/>
    <mergeCell ref="M10:O11"/>
    <mergeCell ref="R10:T11"/>
    <mergeCell ref="W10:Y11"/>
    <mergeCell ref="M8:O9"/>
    <mergeCell ref="X14:AB14"/>
    <mergeCell ref="D15:H16"/>
    <mergeCell ref="I15:M16"/>
    <mergeCell ref="N15:R16"/>
    <mergeCell ref="S15:W16"/>
    <mergeCell ref="X15:AB16"/>
    <mergeCell ref="S14:W14"/>
    <mergeCell ref="A20:B22"/>
    <mergeCell ref="C20:C22"/>
    <mergeCell ref="D20:H20"/>
    <mergeCell ref="I20:M20"/>
    <mergeCell ref="N20:R20"/>
    <mergeCell ref="S17:W17"/>
    <mergeCell ref="X17:AB17"/>
    <mergeCell ref="D18:H19"/>
    <mergeCell ref="I18:M19"/>
    <mergeCell ref="N18:R19"/>
    <mergeCell ref="S18:W19"/>
    <mergeCell ref="X18:AB19"/>
    <mergeCell ref="A14:B19"/>
    <mergeCell ref="C14:C16"/>
    <mergeCell ref="D14:H14"/>
    <mergeCell ref="I14:M14"/>
    <mergeCell ref="N14:R14"/>
    <mergeCell ref="C17:C19"/>
    <mergeCell ref="D17:H17"/>
    <mergeCell ref="I17:M17"/>
    <mergeCell ref="N17:R17"/>
    <mergeCell ref="AE5:AF5"/>
    <mergeCell ref="AH5:AL5"/>
    <mergeCell ref="AM5:AQ5"/>
    <mergeCell ref="AF2:AG2"/>
    <mergeCell ref="AH2:AL4"/>
    <mergeCell ref="AM2:AQ4"/>
    <mergeCell ref="X24:AB25"/>
    <mergeCell ref="C23:C25"/>
    <mergeCell ref="D23:H23"/>
    <mergeCell ref="I23:M23"/>
    <mergeCell ref="N23:R23"/>
    <mergeCell ref="S23:W23"/>
    <mergeCell ref="X23:AB23"/>
    <mergeCell ref="D24:H25"/>
    <mergeCell ref="I24:M25"/>
    <mergeCell ref="N24:R25"/>
    <mergeCell ref="S24:W25"/>
    <mergeCell ref="X20:AB20"/>
    <mergeCell ref="D21:H22"/>
    <mergeCell ref="I21:M22"/>
    <mergeCell ref="N21:R22"/>
    <mergeCell ref="S21:W22"/>
    <mergeCell ref="X21:AB22"/>
    <mergeCell ref="S20:W20"/>
    <mergeCell ref="AI8:AJ8"/>
    <mergeCell ref="AK8:AL8"/>
    <mergeCell ref="AM8:AN8"/>
    <mergeCell ref="AO8:AP8"/>
    <mergeCell ref="AE20:AF22"/>
    <mergeCell ref="AG20:AG22"/>
    <mergeCell ref="AH20:AL20"/>
    <mergeCell ref="AM20:AQ20"/>
    <mergeCell ref="AH18:AL19"/>
    <mergeCell ref="AM18:AQ19"/>
    <mergeCell ref="AH15:AL16"/>
    <mergeCell ref="AM15:AQ16"/>
    <mergeCell ref="AE14:AF19"/>
    <mergeCell ref="AG14:AG16"/>
    <mergeCell ref="AH14:AL14"/>
    <mergeCell ref="AM14:AQ14"/>
    <mergeCell ref="AG17:AG19"/>
    <mergeCell ref="AH17:AL17"/>
    <mergeCell ref="AM17:AQ17"/>
    <mergeCell ref="AE6:AF13"/>
    <mergeCell ref="AG6:AG9"/>
    <mergeCell ref="AG10:AG13"/>
    <mergeCell ref="AH24:AL25"/>
    <mergeCell ref="AM24:AQ25"/>
    <mergeCell ref="AI9:AJ9"/>
    <mergeCell ref="AI10:AJ10"/>
    <mergeCell ref="AK9:AL9"/>
    <mergeCell ref="AK10:AL10"/>
    <mergeCell ref="AG23:AG25"/>
    <mergeCell ref="AH23:AL23"/>
    <mergeCell ref="AM23:AQ23"/>
    <mergeCell ref="AH21:AL22"/>
    <mergeCell ref="AM21:AQ22"/>
    <mergeCell ref="AM9:AN9"/>
    <mergeCell ref="AM10:AN10"/>
    <mergeCell ref="AO9:AP9"/>
    <mergeCell ref="AO10:AP10"/>
  </mergeCells>
  <phoneticPr fontId="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特養利用料</vt:lpstr>
      <vt:lpstr>短期利用料</vt:lpstr>
      <vt:lpstr>基本料（特養）</vt:lpstr>
      <vt:lpstr>基本料（ｼｮｰﾄ）</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2021-07-29T01:57:56Z</cp:lastPrinted>
  <dcterms:created xsi:type="dcterms:W3CDTF">2013-06-10T00:37:42Z</dcterms:created>
  <dcterms:modified xsi:type="dcterms:W3CDTF">2022-07-29T00:12:40Z</dcterms:modified>
</cp:coreProperties>
</file>